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 tabRatio="831" firstSheet="4" activeTab="12"/>
  </bookViews>
  <sheets>
    <sheet name="附件一" sheetId="1" r:id="rId1"/>
    <sheet name="附件三-（一）" sheetId="2" r:id="rId2"/>
    <sheet name="附件三-（二）" sheetId="3" r:id="rId3"/>
    <sheet name="附件三-（三）" sheetId="4" r:id="rId4"/>
    <sheet name="附件三-（四） " sheetId="5" r:id="rId5"/>
    <sheet name="附件三-（五）" sheetId="6" r:id="rId6"/>
    <sheet name="附件三--（六）" sheetId="7" r:id="rId7"/>
    <sheet name="附件三--（七）" sheetId="8" r:id="rId8"/>
    <sheet name="附件三--（八）" sheetId="9" r:id="rId9"/>
    <sheet name="附件三-（九）" sheetId="10" r:id="rId10"/>
    <sheet name="附件三-（十一）" sheetId="11" r:id="rId11"/>
    <sheet name="附件三-（十二）" sheetId="12" r:id="rId12"/>
    <sheet name="附件三-（十三）、（十四）" sheetId="13" r:id="rId13"/>
  </sheets>
  <definedNames>
    <definedName name="_xlnm._FilterDatabase" localSheetId="1" hidden="1">'附件三-（一）'!$A$1:$E$71</definedName>
    <definedName name="_xlnm._FilterDatabase" localSheetId="2" hidden="1">'附件三-（二）'!$A$1:$E$45</definedName>
    <definedName name="_xlnm._FilterDatabase" localSheetId="3" hidden="1">'附件三-（三）'!$D$1:$D$9</definedName>
    <definedName name="_xlnm._FilterDatabase" localSheetId="4" hidden="1">'附件三-（四） '!$D$1:$D$4</definedName>
    <definedName name="_xlnm._FilterDatabase" localSheetId="9" hidden="1">'附件三-（九）'!$A$1:$E$68</definedName>
    <definedName name="_xlnm._FilterDatabase" localSheetId="11" hidden="1">'附件三-（十二）'!$D$1:$D$30</definedName>
    <definedName name="_xlnm.Print_Titles" localSheetId="2">'附件三-（二）'!$2:$2</definedName>
    <definedName name="_xlnm.Print_Titles" localSheetId="1">'附件三-（一）'!$2:$2</definedName>
    <definedName name="_xlnm.Print_Titles" localSheetId="9">'附件三-（九）'!$2:$2</definedName>
    <definedName name="_xlnm.Print_Titles" localSheetId="11">'附件三-（十二）'!$2:$2</definedName>
    <definedName name="_xlnm.Print_Titles" localSheetId="10">'附件三-（十一）'!$2:$2</definedName>
    <definedName name="_xlnm.Print_Titles" localSheetId="5">'附件三-（五）'!$2:$2</definedName>
  </definedNames>
  <calcPr calcId="144525"/>
</workbook>
</file>

<file path=xl/sharedStrings.xml><?xml version="1.0" encoding="utf-8"?>
<sst xmlns="http://schemas.openxmlformats.org/spreadsheetml/2006/main" count="665" uniqueCount="158">
  <si>
    <t>2019年度河源高新区创新驱动发展专项资金拟通过项目表</t>
  </si>
  <si>
    <t>序号</t>
  </si>
  <si>
    <t>专项名称</t>
  </si>
  <si>
    <t>申报企业数量</t>
  </si>
  <si>
    <t>申报金额（万元）</t>
  </si>
  <si>
    <t>符合企业数量</t>
  </si>
  <si>
    <t>审定金额（万元）</t>
  </si>
  <si>
    <t>（一）大力培育发展高新技术企业</t>
  </si>
  <si>
    <t>（二）引导企业加大研发投入</t>
  </si>
  <si>
    <t>（三）加快科技自主研发平台建设</t>
  </si>
  <si>
    <t>（四）大力发展新型研发机构</t>
  </si>
  <si>
    <t>（五）加快科技企业孵化器和众创空间建设</t>
  </si>
  <si>
    <t>（六）加快科技服务业发展</t>
  </si>
  <si>
    <t>（七）促进科技金融融合发展</t>
  </si>
  <si>
    <t>（八）加快科技成果转化</t>
  </si>
  <si>
    <t>（九）鼓励企业实施知识产权战略</t>
  </si>
  <si>
    <t>（十）提升创新文化软实力</t>
  </si>
  <si>
    <t>（十一）支持企业上市</t>
  </si>
  <si>
    <t>（十二）鼓励企业提升产品竞争力</t>
  </si>
  <si>
    <t>（十三）支持企业开拓国际市场</t>
  </si>
  <si>
    <t>（十四）鼓励企业参与标准制定</t>
  </si>
  <si>
    <t>总计</t>
  </si>
  <si>
    <t>企业名称</t>
  </si>
  <si>
    <t>评审结果</t>
  </si>
  <si>
    <t>广东百家鲜食品科技有限公司</t>
  </si>
  <si>
    <t>通过</t>
  </si>
  <si>
    <t>广东丰康生物科技有限公司</t>
  </si>
  <si>
    <t>不通过</t>
  </si>
  <si>
    <t>广东海川科技有限公司</t>
  </si>
  <si>
    <t>广东汉能薄膜太阳能有限公司</t>
  </si>
  <si>
    <t>广东洁飘实业有限公司</t>
  </si>
  <si>
    <t>广东九明制药有限公司</t>
  </si>
  <si>
    <t>广东美晨通讯有限公司</t>
  </si>
  <si>
    <t>广东鹏鹄实业有限公司</t>
  </si>
  <si>
    <t>广东三祝科技有限公司</t>
  </si>
  <si>
    <t>广东深海信息科技有限公司</t>
  </si>
  <si>
    <t>广东省博康电子有限公司</t>
  </si>
  <si>
    <t>广东微应变传感科技有限公司</t>
  </si>
  <si>
    <t>广东新凌嘉新能源股份有限公司</t>
  </si>
  <si>
    <t>部分通过</t>
  </si>
  <si>
    <t>广东长物科技有限公司</t>
  </si>
  <si>
    <t>河源博维塑胶制品有限公司</t>
  </si>
  <si>
    <t>河源创新院元道工业设计有限公司</t>
  </si>
  <si>
    <t>河源惠源建材有限公司</t>
  </si>
  <si>
    <t>河源力友通讯科技有限公司</t>
  </si>
  <si>
    <t>河源联达真空镀膜有限责任公司</t>
  </si>
  <si>
    <t>河源鹏翔智造科技股份有限公司</t>
  </si>
  <si>
    <t>河源普益硬质合金厂有限公司</t>
  </si>
  <si>
    <t>河源市柏尔科技有限公司</t>
  </si>
  <si>
    <t>河源市昌红精机科技有限公司</t>
  </si>
  <si>
    <t>河源市飞利华电子有限公司</t>
  </si>
  <si>
    <t>河源市飞腾信息科技有限公司</t>
  </si>
  <si>
    <t>河源市富德康电子有限公司</t>
  </si>
  <si>
    <t>河源市海川新材料科技有限公司</t>
  </si>
  <si>
    <t>河源市汉祖文化科技有限公司</t>
  </si>
  <si>
    <t>河源市恒品模具有限公司</t>
  </si>
  <si>
    <t>河源市宏明厨房节能设备科技有限公司</t>
  </si>
  <si>
    <t>河源市鸿铭厨房设备有限公司</t>
  </si>
  <si>
    <t>河源市凯源硬质合金股份有限公司</t>
  </si>
  <si>
    <t>河源市明晔新能源科技有限公司</t>
  </si>
  <si>
    <t>河源市山德实业有限公司</t>
  </si>
  <si>
    <t>河源市深度软件开发有限公司</t>
  </si>
  <si>
    <t>河源市腾鸿自动化设备有限公司</t>
  </si>
  <si>
    <t>河源市为友实业有限公司</t>
  </si>
  <si>
    <t>河源市新智科技服务有限公司</t>
  </si>
  <si>
    <t>河源市鑫翔宇电子科技股份有限公司</t>
  </si>
  <si>
    <t>河源市信强峰科技有限公司</t>
  </si>
  <si>
    <t>河源市星火科技有限公司</t>
  </si>
  <si>
    <t>河源市星通时频电子有限公司</t>
  </si>
  <si>
    <t>河源市叶鲜生实业发展有限公司</t>
  </si>
  <si>
    <t>河源市亿金金属科技股份有限公司</t>
  </si>
  <si>
    <t>河源市益豪塑胶五金电子制品有限公司</t>
  </si>
  <si>
    <t>河源市勇艺达科技有限公司</t>
  </si>
  <si>
    <t>河源市宇成实业发展股份有限公司</t>
  </si>
  <si>
    <t>河源市源日通能源有限公司</t>
  </si>
  <si>
    <t>河源市云彩实业有限公司</t>
  </si>
  <si>
    <t>河源市众拓光电科技有限公司</t>
  </si>
  <si>
    <t>河源顺创模具科技有限公司</t>
  </si>
  <si>
    <t>河源沃图电子科技有限公司</t>
  </si>
  <si>
    <t>河源泳兴硬质合金股份有限公司</t>
  </si>
  <si>
    <t>河源正信硬质合金有限公司</t>
  </si>
  <si>
    <t>杰成电子科技（河源）股份有限公司</t>
  </si>
  <si>
    <t>巨头科技（河源）有限公司</t>
  </si>
  <si>
    <t>骏发实业（河源）有限公司</t>
  </si>
  <si>
    <t>树熊新材料科技（河源）股份有限公司</t>
  </si>
  <si>
    <t>威迪科技（河源）股份有限公司</t>
  </si>
  <si>
    <t>信富（河源）电子有限公司</t>
  </si>
  <si>
    <t>咏昱铝业（河源）有限公司</t>
  </si>
  <si>
    <t>愈富制造（河源）有限公司</t>
  </si>
  <si>
    <t>悦斯莱特灯饰照明（河源）有限公司</t>
  </si>
  <si>
    <t>正雄箱包（河源）有限公司</t>
  </si>
  <si>
    <t>志盛科技（河源）股份有限公司</t>
  </si>
  <si>
    <t>河源市新格瑞特电子有限公司</t>
  </si>
  <si>
    <t>广东勇宏实业有限公司</t>
  </si>
  <si>
    <t>广东红棉乐器股份有限公司</t>
  </si>
  <si>
    <t>广东明煌电力工程有限公司</t>
  </si>
  <si>
    <t>广东省通讯终端产品质量监督检验中心</t>
  </si>
  <si>
    <t>河源市富宇光电科技有限公司</t>
  </si>
  <si>
    <t>河源市固牌光电科技有限公司</t>
  </si>
  <si>
    <t>河源市皓吉达通讯器材有限公司</t>
  </si>
  <si>
    <t>河源市龙鑫光学科技有限公司</t>
  </si>
  <si>
    <t>河源市西品精密模具有限公司</t>
  </si>
  <si>
    <t>河源中光电通讯技术有限公司</t>
  </si>
  <si>
    <t>瑞信五金（河源）有限公司</t>
  </si>
  <si>
    <t>盛嘉伦橡塑（河源）有限公司</t>
  </si>
  <si>
    <t>西可通信技术设备（河源）有限公司</t>
  </si>
  <si>
    <t>河源友华微机电科技有限公司</t>
  </si>
  <si>
    <t>河源市圣祥光电科技有限公司</t>
  </si>
  <si>
    <t>河源市中启通讯科技有限公司</t>
  </si>
  <si>
    <t>深圳长江家具（河源）有限公司</t>
  </si>
  <si>
    <t>广东正信硬质材料技术研发有限公司</t>
  </si>
  <si>
    <t>河源市意汇实业有限公司</t>
  </si>
  <si>
    <t>河源盛宴竹业科技有限公司</t>
  </si>
  <si>
    <t>骄来健康饮品（河源）有限公司</t>
  </si>
  <si>
    <t>河源广工大协同创新研究院</t>
  </si>
  <si>
    <t>河源市和穗纸品有限公司</t>
  </si>
  <si>
    <t>河源市长物科技有限公司</t>
  </si>
  <si>
    <t>广州凯东知识产权代理有限公司河源分公司</t>
  </si>
  <si>
    <t>河源市博航商务信息咨询有限公司</t>
  </si>
  <si>
    <t>欧华包装设备（河源）有限公司</t>
  </si>
  <si>
    <t>广东力兹微电气技术有限公司</t>
  </si>
  <si>
    <t>河源孚罗泰自控阀门有限公司</t>
  </si>
  <si>
    <t>河源函艺工业设计有限公司</t>
  </si>
  <si>
    <t>河源华伟智能科技有限公司</t>
  </si>
  <si>
    <t>河源华盈科技有限公司</t>
  </si>
  <si>
    <t>河源普天通讯技术有限公司</t>
  </si>
  <si>
    <t>河源市宝腾软件科技有限公司</t>
  </si>
  <si>
    <t>河源市超博信息科技有限公司</t>
  </si>
  <si>
    <t>河源市极致知管信息科技有限公司</t>
  </si>
  <si>
    <t>河源市铭瑞塑胶五金制品有限公司</t>
  </si>
  <si>
    <t>河源新丽宝服饰配料有限公司</t>
  </si>
  <si>
    <t>信富（河源)电子有限公司</t>
  </si>
  <si>
    <t>兴佳实业（河源）有限公司</t>
  </si>
  <si>
    <t>鹰牌陶瓷实业（河源）有限公司</t>
  </si>
  <si>
    <t>河源市芝麻科技有限公司</t>
  </si>
  <si>
    <t>河源市宇通塑胶制品有限公司</t>
  </si>
  <si>
    <t>河源市晴清环保科技有限公司</t>
  </si>
  <si>
    <t>河源市城市互动科技有限公司</t>
  </si>
  <si>
    <t>广东展宏门业有限公司</t>
  </si>
  <si>
    <t>河源市祥正塑胶五金制品有限公司</t>
  </si>
  <si>
    <t>广东群联生态农业发展有限公司</t>
  </si>
  <si>
    <t>河源正茂箱包有限公司</t>
  </si>
  <si>
    <t>河源市万隆鑫金算盘财税咨询有限公司</t>
  </si>
  <si>
    <t>广东凯威帝酒业有限公司</t>
  </si>
  <si>
    <t>河源市天霸科技发展有限公司</t>
  </si>
  <si>
    <t>河源市全彩印务有限公司</t>
  </si>
  <si>
    <t>河源市荣佳盛塑胶制品有限公司</t>
  </si>
  <si>
    <t>河源市七诺电子有限公司</t>
  </si>
  <si>
    <t>河源市力达五金制品有限公司</t>
  </si>
  <si>
    <t>河源市正腾防止制品股份有限公司</t>
  </si>
  <si>
    <t>河源市拓扑信息科技有限公司</t>
  </si>
  <si>
    <t>中和现代农业（河源)有限公司</t>
  </si>
  <si>
    <t>河源市畅享科技有限公司</t>
  </si>
  <si>
    <t>广东强富美农林开发有限公司</t>
  </si>
  <si>
    <t>河源市本来面目贸易有限公司</t>
  </si>
  <si>
    <t>河源市诚开商务信息咨询有限公司</t>
  </si>
  <si>
    <t>河源市美然科技有限公司</t>
  </si>
  <si>
    <t>河源市农之康生态农业发展有限公司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</si>
</sst>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0.5"/>
      <color theme="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9" fillId="22" borderId="1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9" fillId="2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9" fillId="0" borderId="0" xfId="0" applyNumberFormat="1" applyFont="1">
      <alignment vertical="center"/>
    </xf>
    <xf numFmtId="176" fontId="10" fillId="0" borderId="0" xfId="0" applyNumberFormat="1" applyFont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0" xfId="0" applyNumberFormat="1" applyFo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76" fontId="10" fillId="0" borderId="2" xfId="0" applyNumberFormat="1" applyFont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176" fontId="9" fillId="0" borderId="1" xfId="0" applyNumberFormat="1" applyFont="1" applyBorder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workbookViewId="0">
      <pane ySplit="2" topLeftCell="A9" activePane="bottomLeft" state="frozen"/>
      <selection/>
      <selection pane="bottomLeft" activeCell="E17" sqref="E17"/>
    </sheetView>
  </sheetViews>
  <sheetFormatPr defaultColWidth="9" defaultRowHeight="14.4" outlineLevelCol="5"/>
  <cols>
    <col min="1" max="1" width="6.62962962962963" style="114" customWidth="1"/>
    <col min="2" max="2" width="39.1296296296296" style="114" customWidth="1"/>
    <col min="3" max="3" width="9.5" style="114" customWidth="1"/>
    <col min="4" max="4" width="11.75" style="115" customWidth="1"/>
    <col min="5" max="5" width="10.3796296296296" style="114" customWidth="1"/>
    <col min="6" max="6" width="12" style="114" customWidth="1"/>
    <col min="7" max="16384" width="9" style="114"/>
  </cols>
  <sheetData>
    <row r="1" s="112" customFormat="1" ht="30" customHeight="1" spans="1:4">
      <c r="A1" s="112" t="s">
        <v>0</v>
      </c>
      <c r="D1" s="116"/>
    </row>
    <row r="2" ht="39.95" customHeight="1" spans="1:6">
      <c r="A2" s="117" t="s">
        <v>1</v>
      </c>
      <c r="B2" s="117" t="s">
        <v>2</v>
      </c>
      <c r="C2" s="117" t="s">
        <v>3</v>
      </c>
      <c r="D2" s="118" t="s">
        <v>4</v>
      </c>
      <c r="E2" s="117" t="s">
        <v>5</v>
      </c>
      <c r="F2" s="117" t="s">
        <v>6</v>
      </c>
    </row>
    <row r="3" s="113" customFormat="1" ht="39.95" customHeight="1" spans="1:6">
      <c r="A3" s="63">
        <v>1</v>
      </c>
      <c r="B3" s="63" t="s">
        <v>7</v>
      </c>
      <c r="C3" s="63">
        <v>68</v>
      </c>
      <c r="D3" s="119">
        <v>915</v>
      </c>
      <c r="E3" s="63">
        <v>48</v>
      </c>
      <c r="F3" s="63">
        <v>710</v>
      </c>
    </row>
    <row r="4" s="113" customFormat="1" ht="39.95" customHeight="1" spans="1:6">
      <c r="A4" s="63">
        <v>2</v>
      </c>
      <c r="B4" s="63" t="s">
        <v>8</v>
      </c>
      <c r="C4" s="63">
        <v>42</v>
      </c>
      <c r="D4" s="119">
        <v>2076.124</v>
      </c>
      <c r="E4" s="63">
        <v>40</v>
      </c>
      <c r="F4" s="63">
        <v>1188.75</v>
      </c>
    </row>
    <row r="5" s="113" customFormat="1" ht="39.95" customHeight="1" spans="1:6">
      <c r="A5" s="63">
        <v>3</v>
      </c>
      <c r="B5" s="63" t="s">
        <v>9</v>
      </c>
      <c r="C5" s="63">
        <v>6</v>
      </c>
      <c r="D5" s="119">
        <v>105.2</v>
      </c>
      <c r="E5" s="63">
        <v>6</v>
      </c>
      <c r="F5" s="63">
        <v>65.2</v>
      </c>
    </row>
    <row r="6" s="113" customFormat="1" ht="39.95" customHeight="1" spans="1:6">
      <c r="A6" s="63">
        <v>4</v>
      </c>
      <c r="B6" s="63" t="s">
        <v>10</v>
      </c>
      <c r="C6" s="63">
        <v>1</v>
      </c>
      <c r="D6" s="119">
        <v>20</v>
      </c>
      <c r="E6" s="63">
        <v>1</v>
      </c>
      <c r="F6" s="63">
        <v>20</v>
      </c>
    </row>
    <row r="7" s="113" customFormat="1" ht="39.95" customHeight="1" spans="1:6">
      <c r="A7" s="63">
        <v>5</v>
      </c>
      <c r="B7" s="63" t="s">
        <v>11</v>
      </c>
      <c r="C7" s="63">
        <v>9</v>
      </c>
      <c r="D7" s="119">
        <v>36.205</v>
      </c>
      <c r="E7" s="63">
        <v>5</v>
      </c>
      <c r="F7" s="63">
        <v>11.92</v>
      </c>
    </row>
    <row r="8" s="113" customFormat="1" ht="39.95" customHeight="1" spans="1:6">
      <c r="A8" s="63">
        <v>6</v>
      </c>
      <c r="B8" s="63" t="s">
        <v>12</v>
      </c>
      <c r="C8" s="63">
        <v>2</v>
      </c>
      <c r="D8" s="119">
        <v>18.665</v>
      </c>
      <c r="E8" s="63">
        <v>2</v>
      </c>
      <c r="F8" s="63">
        <v>18.65</v>
      </c>
    </row>
    <row r="9" s="113" customFormat="1" ht="39.95" customHeight="1" spans="1:6">
      <c r="A9" s="63">
        <v>7</v>
      </c>
      <c r="B9" s="63" t="s">
        <v>13</v>
      </c>
      <c r="C9" s="63">
        <v>3</v>
      </c>
      <c r="D9" s="119">
        <v>12</v>
      </c>
      <c r="E9" s="63">
        <v>3</v>
      </c>
      <c r="F9" s="63">
        <v>12</v>
      </c>
    </row>
    <row r="10" s="113" customFormat="1" ht="39.95" customHeight="1" spans="1:6">
      <c r="A10" s="63">
        <v>8</v>
      </c>
      <c r="B10" s="63" t="s">
        <v>14</v>
      </c>
      <c r="C10" s="63">
        <v>4</v>
      </c>
      <c r="D10" s="119">
        <v>20</v>
      </c>
      <c r="E10" s="63">
        <v>4</v>
      </c>
      <c r="F10" s="63">
        <v>20</v>
      </c>
    </row>
    <row r="11" s="113" customFormat="1" ht="39.95" customHeight="1" spans="1:6">
      <c r="A11" s="63">
        <v>9</v>
      </c>
      <c r="B11" s="63" t="s">
        <v>15</v>
      </c>
      <c r="C11" s="63">
        <v>65</v>
      </c>
      <c r="D11" s="119">
        <v>468.55</v>
      </c>
      <c r="E11" s="63">
        <v>58</v>
      </c>
      <c r="F11" s="63">
        <v>399.48</v>
      </c>
    </row>
    <row r="12" s="113" customFormat="1" ht="39.95" customHeight="1" spans="1:6">
      <c r="A12" s="63">
        <v>10</v>
      </c>
      <c r="B12" s="63" t="s">
        <v>16</v>
      </c>
      <c r="C12" s="63">
        <v>0</v>
      </c>
      <c r="D12" s="119">
        <v>0</v>
      </c>
      <c r="E12" s="63">
        <v>0</v>
      </c>
      <c r="F12" s="63">
        <v>0</v>
      </c>
    </row>
    <row r="13" s="113" customFormat="1" ht="39.95" customHeight="1" spans="1:6">
      <c r="A13" s="63">
        <v>11</v>
      </c>
      <c r="B13" s="63" t="s">
        <v>17</v>
      </c>
      <c r="C13" s="63">
        <v>43</v>
      </c>
      <c r="D13" s="119">
        <v>430</v>
      </c>
      <c r="E13" s="63">
        <v>42</v>
      </c>
      <c r="F13" s="63">
        <v>420</v>
      </c>
    </row>
    <row r="14" s="113" customFormat="1" ht="39.95" customHeight="1" spans="1:6">
      <c r="A14" s="63">
        <v>12</v>
      </c>
      <c r="B14" s="63" t="s">
        <v>18</v>
      </c>
      <c r="C14" s="63">
        <v>27</v>
      </c>
      <c r="D14" s="119">
        <v>21.8</v>
      </c>
      <c r="E14" s="63">
        <v>27</v>
      </c>
      <c r="F14" s="63">
        <v>21.8</v>
      </c>
    </row>
    <row r="15" s="113" customFormat="1" ht="39.95" customHeight="1" spans="1:6">
      <c r="A15" s="63">
        <v>13</v>
      </c>
      <c r="B15" s="63" t="s">
        <v>19</v>
      </c>
      <c r="C15" s="63">
        <v>4</v>
      </c>
      <c r="D15" s="119">
        <v>4.5</v>
      </c>
      <c r="E15" s="63">
        <v>4</v>
      </c>
      <c r="F15" s="63">
        <v>4.5</v>
      </c>
    </row>
    <row r="16" s="113" customFormat="1" ht="39.95" customHeight="1" spans="1:6">
      <c r="A16" s="63">
        <v>14</v>
      </c>
      <c r="B16" s="63" t="s">
        <v>20</v>
      </c>
      <c r="C16" s="63">
        <v>2</v>
      </c>
      <c r="D16" s="119">
        <v>14</v>
      </c>
      <c r="E16" s="63">
        <v>1</v>
      </c>
      <c r="F16" s="63">
        <v>9</v>
      </c>
    </row>
    <row r="17" ht="39.95" customHeight="1" spans="1:6">
      <c r="A17" s="120" t="s">
        <v>21</v>
      </c>
      <c r="B17" s="121"/>
      <c r="C17" s="122">
        <f t="shared" ref="C17:F17" si="0">SUM(C3:C16)</f>
        <v>276</v>
      </c>
      <c r="D17" s="123">
        <f t="shared" si="0"/>
        <v>4142.044</v>
      </c>
      <c r="E17" s="122">
        <v>241</v>
      </c>
      <c r="F17" s="122">
        <f>SUM(F3:F16)</f>
        <v>2901.3</v>
      </c>
    </row>
  </sheetData>
  <mergeCells count="2">
    <mergeCell ref="A1:F1"/>
    <mergeCell ref="A17:B17"/>
  </mergeCells>
  <printOptions horizontalCentered="1"/>
  <pageMargins left="0.393055555555556" right="0.393055555555556" top="0.393055555555556" bottom="0.393055555555556" header="0.298611111111111" footer="0.298611111111111"/>
  <pageSetup paperSize="9" scale="8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68"/>
  <sheetViews>
    <sheetView workbookViewId="0">
      <selection activeCell="A1" sqref="A1:E1"/>
    </sheetView>
  </sheetViews>
  <sheetFormatPr defaultColWidth="9.87962962962963" defaultRowHeight="14.4"/>
  <cols>
    <col min="1" max="1" width="6.75" style="3" customWidth="1"/>
    <col min="2" max="2" width="20.1296296296296" style="23" customWidth="1"/>
    <col min="3" max="3" width="10.8796296296296" customWidth="1"/>
    <col min="4" max="4" width="11.6296296296296" customWidth="1"/>
    <col min="5" max="5" width="10.8796296296296" customWidth="1"/>
  </cols>
  <sheetData>
    <row r="1" s="1" customFormat="1" ht="30" customHeight="1" spans="1:5">
      <c r="A1" s="35" t="s">
        <v>15</v>
      </c>
      <c r="B1" s="35"/>
      <c r="C1" s="35"/>
      <c r="D1" s="35"/>
      <c r="E1" s="35"/>
    </row>
    <row r="2" s="2" customFormat="1" ht="31.2" spans="1:39">
      <c r="A2" s="5" t="s">
        <v>1</v>
      </c>
      <c r="B2" s="5" t="s">
        <v>22</v>
      </c>
      <c r="C2" s="5" t="s">
        <v>4</v>
      </c>
      <c r="D2" s="5" t="s">
        <v>23</v>
      </c>
      <c r="E2" s="5" t="s">
        <v>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="2" customFormat="1" ht="62" customHeight="1" spans="1:39">
      <c r="A3" s="36">
        <v>1</v>
      </c>
      <c r="B3" s="24" t="s">
        <v>24</v>
      </c>
      <c r="C3" s="37">
        <v>0.43</v>
      </c>
      <c r="D3" s="37" t="s">
        <v>25</v>
      </c>
      <c r="E3" s="37">
        <v>0.43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="2" customFormat="1" ht="57.95" customHeight="1" spans="1:39">
      <c r="A4" s="8">
        <v>2</v>
      </c>
      <c r="B4" s="38" t="s">
        <v>29</v>
      </c>
      <c r="C4" s="25">
        <v>15</v>
      </c>
      <c r="D4" s="25" t="s">
        <v>27</v>
      </c>
      <c r="E4" s="25">
        <v>0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="2" customFormat="1" ht="138" customHeight="1" spans="1:39">
      <c r="A5" s="8">
        <v>3</v>
      </c>
      <c r="B5" s="24" t="s">
        <v>31</v>
      </c>
      <c r="C5" s="37">
        <v>11.5</v>
      </c>
      <c r="D5" s="39" t="s">
        <v>25</v>
      </c>
      <c r="E5" s="37">
        <v>11.5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="2" customFormat="1" ht="65" customHeight="1" spans="1:39">
      <c r="A6" s="8">
        <v>4</v>
      </c>
      <c r="B6" s="7" t="s">
        <v>120</v>
      </c>
      <c r="C6" s="37">
        <v>1</v>
      </c>
      <c r="D6" s="37" t="s">
        <v>25</v>
      </c>
      <c r="E6" s="37">
        <v>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="2" customFormat="1" ht="57" customHeight="1" spans="1:39">
      <c r="A7" s="8">
        <v>5</v>
      </c>
      <c r="B7" s="7" t="s">
        <v>32</v>
      </c>
      <c r="C7" s="37">
        <v>0.1</v>
      </c>
      <c r="D7" s="37" t="s">
        <v>27</v>
      </c>
      <c r="E7" s="37">
        <v>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="2" customFormat="1" ht="75" customHeight="1" spans="1:39">
      <c r="A8" s="8">
        <v>6</v>
      </c>
      <c r="B8" s="7" t="s">
        <v>34</v>
      </c>
      <c r="C8" s="37">
        <v>2.37</v>
      </c>
      <c r="D8" s="37" t="s">
        <v>25</v>
      </c>
      <c r="E8" s="37">
        <v>2.37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="2" customFormat="1" ht="62" customHeight="1" spans="1:39">
      <c r="A9" s="8">
        <v>7</v>
      </c>
      <c r="B9" s="38" t="s">
        <v>35</v>
      </c>
      <c r="C9" s="37">
        <v>0.5</v>
      </c>
      <c r="D9" s="37" t="s">
        <v>25</v>
      </c>
      <c r="E9" s="37">
        <v>0.5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="2" customFormat="1" ht="79" customHeight="1" spans="1:39">
      <c r="A10" s="8">
        <v>8</v>
      </c>
      <c r="B10" s="7" t="s">
        <v>36</v>
      </c>
      <c r="C10" s="25">
        <v>10</v>
      </c>
      <c r="D10" s="40" t="s">
        <v>25</v>
      </c>
      <c r="E10" s="25">
        <v>10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="2" customFormat="1" ht="90" customHeight="1" spans="1:39">
      <c r="A11" s="8">
        <v>9</v>
      </c>
      <c r="B11" s="7" t="s">
        <v>37</v>
      </c>
      <c r="C11" s="25">
        <v>10.5</v>
      </c>
      <c r="D11" s="40" t="s">
        <v>25</v>
      </c>
      <c r="E11" s="25">
        <v>10.5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="34" customFormat="1" ht="78" customHeight="1" spans="1:39">
      <c r="A12" s="36">
        <v>10</v>
      </c>
      <c r="B12" s="41" t="s">
        <v>38</v>
      </c>
      <c r="C12" s="42">
        <v>0.7</v>
      </c>
      <c r="D12" s="42" t="s">
        <v>25</v>
      </c>
      <c r="E12" s="42">
        <v>0.4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="2" customFormat="1" ht="89" customHeight="1" spans="1:39">
      <c r="A13" s="8">
        <v>11</v>
      </c>
      <c r="B13" s="7" t="s">
        <v>41</v>
      </c>
      <c r="C13" s="25">
        <v>10.6</v>
      </c>
      <c r="D13" s="40" t="s">
        <v>25</v>
      </c>
      <c r="E13" s="25">
        <v>10.6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="2" customFormat="1" ht="90" customHeight="1" spans="1:39">
      <c r="A14" s="36">
        <v>12</v>
      </c>
      <c r="B14" s="7" t="s">
        <v>121</v>
      </c>
      <c r="C14" s="25">
        <v>10.3</v>
      </c>
      <c r="D14" s="40" t="s">
        <v>25</v>
      </c>
      <c r="E14" s="25">
        <v>10.3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="2" customFormat="1" ht="72" customHeight="1" spans="1:39">
      <c r="A15" s="36">
        <v>13</v>
      </c>
      <c r="B15" s="38" t="s">
        <v>114</v>
      </c>
      <c r="C15" s="37">
        <v>0.15</v>
      </c>
      <c r="D15" s="37" t="s">
        <v>25</v>
      </c>
      <c r="E15" s="37">
        <v>0.15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="2" customFormat="1" ht="66" customHeight="1" spans="1:39">
      <c r="A16" s="8">
        <v>14</v>
      </c>
      <c r="B16" s="24" t="s">
        <v>122</v>
      </c>
      <c r="C16" s="37">
        <v>2.2</v>
      </c>
      <c r="D16" s="37" t="s">
        <v>25</v>
      </c>
      <c r="E16" s="37">
        <v>2.2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="2" customFormat="1" ht="65.25" customHeight="1" spans="1:39">
      <c r="A17" s="8">
        <v>15</v>
      </c>
      <c r="B17" s="7" t="s">
        <v>123</v>
      </c>
      <c r="C17" s="37">
        <v>0.1</v>
      </c>
      <c r="D17" s="37" t="s">
        <v>25</v>
      </c>
      <c r="E17" s="37">
        <v>0.1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="2" customFormat="1" ht="59" customHeight="1" spans="1:39">
      <c r="A18" s="15">
        <v>16</v>
      </c>
      <c r="B18" s="20" t="s">
        <v>124</v>
      </c>
      <c r="C18" s="30">
        <v>2.9</v>
      </c>
      <c r="D18" s="30" t="s">
        <v>25</v>
      </c>
      <c r="E18" s="30">
        <v>2.9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="2" customFormat="1" ht="114" customHeight="1" spans="1:39">
      <c r="A19" s="15">
        <v>17</v>
      </c>
      <c r="B19" s="20" t="s">
        <v>44</v>
      </c>
      <c r="C19" s="30">
        <v>10.1</v>
      </c>
      <c r="D19" s="30" t="s">
        <v>39</v>
      </c>
      <c r="E19" s="30">
        <v>0.05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="2" customFormat="1" ht="86" customHeight="1" spans="1:39">
      <c r="A20" s="15">
        <v>18</v>
      </c>
      <c r="B20" s="19" t="s">
        <v>46</v>
      </c>
      <c r="C20" s="28">
        <v>10.3</v>
      </c>
      <c r="D20" s="32" t="s">
        <v>25</v>
      </c>
      <c r="E20" s="28">
        <v>10.3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="2" customFormat="1" ht="89" customHeight="1" spans="1:39">
      <c r="A21" s="15">
        <v>19</v>
      </c>
      <c r="B21" s="43" t="s">
        <v>125</v>
      </c>
      <c r="C21" s="30">
        <v>10.6</v>
      </c>
      <c r="D21" s="30" t="s">
        <v>39</v>
      </c>
      <c r="E21" s="30">
        <v>10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="2" customFormat="1" ht="81" customHeight="1" spans="1:39">
      <c r="A22" s="44">
        <v>20</v>
      </c>
      <c r="B22" s="19" t="s">
        <v>47</v>
      </c>
      <c r="C22" s="28">
        <v>30.9</v>
      </c>
      <c r="D22" s="32" t="s">
        <v>39</v>
      </c>
      <c r="E22" s="28">
        <v>25.1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="2" customFormat="1" ht="65.25" customHeight="1" spans="1:39">
      <c r="A23" s="15">
        <v>21</v>
      </c>
      <c r="B23" s="43" t="s">
        <v>48</v>
      </c>
      <c r="C23" s="28">
        <v>10</v>
      </c>
      <c r="D23" s="32" t="s">
        <v>25</v>
      </c>
      <c r="E23" s="28">
        <v>10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="2" customFormat="1" ht="71" customHeight="1" spans="1:39">
      <c r="A24" s="15">
        <v>22</v>
      </c>
      <c r="B24" s="20" t="s">
        <v>126</v>
      </c>
      <c r="C24" s="30">
        <v>10</v>
      </c>
      <c r="D24" s="30" t="s">
        <v>25</v>
      </c>
      <c r="E24" s="30">
        <v>10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="2" customFormat="1" ht="100" customHeight="1" spans="1:39">
      <c r="A25" s="44">
        <v>23</v>
      </c>
      <c r="B25" s="20" t="s">
        <v>49</v>
      </c>
      <c r="C25" s="30">
        <v>10.9</v>
      </c>
      <c r="D25" s="45" t="s">
        <v>25</v>
      </c>
      <c r="E25" s="30">
        <v>10.9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="2" customFormat="1" ht="84" customHeight="1" spans="1:39">
      <c r="A26" s="44">
        <v>24</v>
      </c>
      <c r="B26" s="16" t="s">
        <v>127</v>
      </c>
      <c r="C26" s="28">
        <v>10.3</v>
      </c>
      <c r="D26" s="32" t="s">
        <v>25</v>
      </c>
      <c r="E26" s="28">
        <v>10.3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="2" customFormat="1" ht="69" customHeight="1" spans="1:39">
      <c r="A27" s="15">
        <v>25</v>
      </c>
      <c r="B27" s="20" t="s">
        <v>51</v>
      </c>
      <c r="C27" s="30">
        <v>10</v>
      </c>
      <c r="D27" s="30" t="s">
        <v>25</v>
      </c>
      <c r="E27" s="30">
        <v>10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="2" customFormat="1" ht="46" customHeight="1" spans="1:39">
      <c r="A28" s="15">
        <v>26</v>
      </c>
      <c r="B28" s="20" t="s">
        <v>52</v>
      </c>
      <c r="C28" s="30">
        <v>0.5</v>
      </c>
      <c r="D28" s="30" t="s">
        <v>25</v>
      </c>
      <c r="E28" s="30">
        <v>0.5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="2" customFormat="1" ht="100" customHeight="1" spans="1:39">
      <c r="A29" s="44">
        <v>27</v>
      </c>
      <c r="B29" s="46" t="s">
        <v>98</v>
      </c>
      <c r="C29" s="28">
        <v>10.4</v>
      </c>
      <c r="D29" s="32" t="s">
        <v>39</v>
      </c>
      <c r="E29" s="28">
        <v>0.4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="2" customFormat="1" ht="65" customHeight="1" spans="1:39">
      <c r="A30" s="15">
        <v>28</v>
      </c>
      <c r="B30" s="43" t="s">
        <v>54</v>
      </c>
      <c r="C30" s="30">
        <v>0.6</v>
      </c>
      <c r="D30" s="30" t="s">
        <v>25</v>
      </c>
      <c r="E30" s="30">
        <v>0.6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="2" customFormat="1" ht="64" customHeight="1" spans="1:39">
      <c r="A31" s="15">
        <v>29</v>
      </c>
      <c r="B31" s="19" t="s">
        <v>99</v>
      </c>
      <c r="C31" s="30">
        <v>2.7</v>
      </c>
      <c r="D31" s="30" t="s">
        <v>25</v>
      </c>
      <c r="E31" s="30">
        <v>2.7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="2" customFormat="1" ht="61" customHeight="1" spans="1:39">
      <c r="A32" s="44">
        <v>30</v>
      </c>
      <c r="B32" s="43" t="s">
        <v>128</v>
      </c>
      <c r="C32" s="30">
        <v>0.2</v>
      </c>
      <c r="D32" s="30" t="s">
        <v>25</v>
      </c>
      <c r="E32" s="30">
        <v>0.015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="2" customFormat="1" ht="84" customHeight="1" spans="1:39">
      <c r="A33" s="15">
        <v>31</v>
      </c>
      <c r="B33" s="20" t="s">
        <v>58</v>
      </c>
      <c r="C33" s="28">
        <v>25.5</v>
      </c>
      <c r="D33" s="28" t="s">
        <v>25</v>
      </c>
      <c r="E33" s="28">
        <v>25.5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="2" customFormat="1" ht="57" customHeight="1" spans="1:39">
      <c r="A34" s="15">
        <v>32</v>
      </c>
      <c r="B34" s="19" t="s">
        <v>129</v>
      </c>
      <c r="C34" s="30">
        <v>0.21</v>
      </c>
      <c r="D34" s="30" t="s">
        <v>27</v>
      </c>
      <c r="E34" s="30">
        <v>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="2" customFormat="1" ht="57.95" customHeight="1" spans="1:39">
      <c r="A35" s="15">
        <v>33</v>
      </c>
      <c r="B35" s="43" t="s">
        <v>60</v>
      </c>
      <c r="C35" s="30">
        <v>1.3</v>
      </c>
      <c r="D35" s="30" t="s">
        <v>25</v>
      </c>
      <c r="E35" s="30">
        <v>1.3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="2" customFormat="1" ht="69" customHeight="1" spans="1:39">
      <c r="A36" s="15">
        <v>34</v>
      </c>
      <c r="B36" s="19" t="s">
        <v>61</v>
      </c>
      <c r="C36" s="28">
        <v>10</v>
      </c>
      <c r="D36" s="32" t="s">
        <v>25</v>
      </c>
      <c r="E36" s="28">
        <v>10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="2" customFormat="1" ht="90" customHeight="1" spans="1:39">
      <c r="A37" s="15">
        <v>35</v>
      </c>
      <c r="B37" s="43" t="s">
        <v>107</v>
      </c>
      <c r="C37" s="28">
        <v>10.5</v>
      </c>
      <c r="D37" s="32" t="s">
        <v>25</v>
      </c>
      <c r="E37" s="28">
        <v>10.5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="2" customFormat="1" ht="60" customHeight="1" spans="1:39">
      <c r="A38" s="15">
        <v>36</v>
      </c>
      <c r="B38" s="19" t="s">
        <v>101</v>
      </c>
      <c r="C38" s="30">
        <v>0.2</v>
      </c>
      <c r="D38" s="30" t="s">
        <v>25</v>
      </c>
      <c r="E38" s="30">
        <v>0.2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="2" customFormat="1" ht="51" customHeight="1" spans="1:39">
      <c r="A39" s="15">
        <v>37</v>
      </c>
      <c r="B39" s="20" t="s">
        <v>64</v>
      </c>
      <c r="C39" s="28">
        <v>1.1</v>
      </c>
      <c r="D39" s="28" t="s">
        <v>25</v>
      </c>
      <c r="E39" s="28">
        <v>1.1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="2" customFormat="1" ht="47" customHeight="1" spans="1:39">
      <c r="A40" s="15">
        <v>38</v>
      </c>
      <c r="B40" s="20" t="s">
        <v>67</v>
      </c>
      <c r="C40" s="30">
        <v>0.2</v>
      </c>
      <c r="D40" s="30" t="s">
        <v>25</v>
      </c>
      <c r="E40" s="30">
        <v>0.2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="2" customFormat="1" ht="64" customHeight="1" spans="1:39">
      <c r="A41" s="44">
        <v>39</v>
      </c>
      <c r="B41" s="19" t="s">
        <v>68</v>
      </c>
      <c r="C41" s="30">
        <v>0.9</v>
      </c>
      <c r="D41" s="30" t="s">
        <v>25</v>
      </c>
      <c r="E41" s="30">
        <v>0.9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="2" customFormat="1" ht="60" customHeight="1" spans="1:39">
      <c r="A42" s="15">
        <v>40</v>
      </c>
      <c r="B42" s="43" t="s">
        <v>70</v>
      </c>
      <c r="C42" s="30">
        <v>0.1</v>
      </c>
      <c r="D42" s="30" t="s">
        <v>25</v>
      </c>
      <c r="E42" s="30">
        <v>0.1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="2" customFormat="1" ht="48" customHeight="1" spans="1:39">
      <c r="A43" s="15">
        <v>41</v>
      </c>
      <c r="B43" s="20" t="s">
        <v>71</v>
      </c>
      <c r="C43" s="28">
        <v>0.5</v>
      </c>
      <c r="D43" s="47" t="s">
        <v>25</v>
      </c>
      <c r="E43" s="28">
        <v>0.5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="2" customFormat="1" ht="68" customHeight="1" spans="1:39">
      <c r="A44" s="15">
        <v>42</v>
      </c>
      <c r="B44" s="43" t="s">
        <v>72</v>
      </c>
      <c r="C44" s="28">
        <v>10</v>
      </c>
      <c r="D44" s="32" t="s">
        <v>25</v>
      </c>
      <c r="E44" s="28">
        <v>10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="2" customFormat="1" ht="62" customHeight="1" spans="1:39">
      <c r="A45" s="15">
        <v>43</v>
      </c>
      <c r="B45" s="19" t="s">
        <v>73</v>
      </c>
      <c r="C45" s="28">
        <v>0.6</v>
      </c>
      <c r="D45" s="32" t="s">
        <v>25</v>
      </c>
      <c r="E45" s="28">
        <v>0.6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="2" customFormat="1" ht="44" customHeight="1" spans="1:39">
      <c r="A46" s="15">
        <v>44</v>
      </c>
      <c r="B46" s="20" t="s">
        <v>75</v>
      </c>
      <c r="C46" s="28">
        <v>0.3</v>
      </c>
      <c r="D46" s="47" t="s">
        <v>25</v>
      </c>
      <c r="E46" s="28">
        <v>0.3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="2" customFormat="1" ht="99" customHeight="1" spans="1:39">
      <c r="A47" s="15">
        <v>45</v>
      </c>
      <c r="B47" s="19" t="s">
        <v>108</v>
      </c>
      <c r="C47" s="28">
        <v>11</v>
      </c>
      <c r="D47" s="32" t="s">
        <v>25</v>
      </c>
      <c r="E47" s="28">
        <v>10.4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="2" customFormat="1" ht="86" customHeight="1" spans="1:39">
      <c r="A48" s="15">
        <v>46</v>
      </c>
      <c r="B48" s="43" t="s">
        <v>76</v>
      </c>
      <c r="C48" s="28">
        <v>10.5</v>
      </c>
      <c r="D48" s="32" t="s">
        <v>25</v>
      </c>
      <c r="E48" s="28">
        <v>10.5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="2" customFormat="1" ht="60" customHeight="1" spans="1:39">
      <c r="A49" s="15">
        <v>47</v>
      </c>
      <c r="B49" s="19" t="s">
        <v>77</v>
      </c>
      <c r="C49" s="28">
        <v>0.4</v>
      </c>
      <c r="D49" s="32" t="s">
        <v>25</v>
      </c>
      <c r="E49" s="28">
        <v>0.4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="2" customFormat="1" ht="87" customHeight="1" spans="1:39">
      <c r="A50" s="15">
        <v>48</v>
      </c>
      <c r="B50" s="43" t="s">
        <v>78</v>
      </c>
      <c r="C50" s="28">
        <v>10.5</v>
      </c>
      <c r="D50" s="32" t="s">
        <v>25</v>
      </c>
      <c r="E50" s="28">
        <v>10.5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="2" customFormat="1" ht="57.95" customHeight="1" spans="1:39">
      <c r="A51" s="15">
        <v>49</v>
      </c>
      <c r="B51" s="19" t="s">
        <v>130</v>
      </c>
      <c r="C51" s="30">
        <v>0.06</v>
      </c>
      <c r="D51" s="30" t="s">
        <v>27</v>
      </c>
      <c r="E51" s="30">
        <v>0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="2" customFormat="1" ht="89" customHeight="1" spans="1:39">
      <c r="A52" s="15">
        <v>50</v>
      </c>
      <c r="B52" s="43" t="s">
        <v>79</v>
      </c>
      <c r="C52" s="28">
        <v>10.6</v>
      </c>
      <c r="D52" s="32" t="s">
        <v>25</v>
      </c>
      <c r="E52" s="28">
        <v>10.6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="2" customFormat="1" ht="85" customHeight="1" spans="1:39">
      <c r="A53" s="15">
        <v>51</v>
      </c>
      <c r="B53" s="19" t="s">
        <v>80</v>
      </c>
      <c r="C53" s="28">
        <v>26.4</v>
      </c>
      <c r="D53" s="32" t="s">
        <v>25</v>
      </c>
      <c r="E53" s="28">
        <v>26.4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="2" customFormat="1" ht="60" customHeight="1" spans="1:39">
      <c r="A54" s="15">
        <v>52</v>
      </c>
      <c r="B54" s="19" t="s">
        <v>81</v>
      </c>
      <c r="C54" s="28">
        <v>0.7</v>
      </c>
      <c r="D54" s="32" t="s">
        <v>25</v>
      </c>
      <c r="E54" s="28">
        <v>0.7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="2" customFormat="1" ht="126" customHeight="1" spans="1:39">
      <c r="A55" s="44">
        <v>53</v>
      </c>
      <c r="B55" s="16" t="s">
        <v>119</v>
      </c>
      <c r="C55" s="28">
        <v>35.5</v>
      </c>
      <c r="D55" s="32" t="s">
        <v>25</v>
      </c>
      <c r="E55" s="48">
        <v>35.0375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="2" customFormat="1" ht="64" customHeight="1" spans="1:39">
      <c r="A56" s="15">
        <v>54</v>
      </c>
      <c r="B56" s="19" t="s">
        <v>103</v>
      </c>
      <c r="C56" s="28">
        <v>10</v>
      </c>
      <c r="D56" s="32" t="s">
        <v>25</v>
      </c>
      <c r="E56" s="28">
        <v>10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="2" customFormat="1" ht="84" customHeight="1" spans="1:39">
      <c r="A57" s="15">
        <v>55</v>
      </c>
      <c r="B57" s="43" t="s">
        <v>84</v>
      </c>
      <c r="C57" s="28">
        <v>11.1</v>
      </c>
      <c r="D57" s="32" t="s">
        <v>25</v>
      </c>
      <c r="E57" s="28">
        <v>11.1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="2" customFormat="1" ht="73" customHeight="1" spans="1:39">
      <c r="A58" s="15">
        <v>56</v>
      </c>
      <c r="B58" s="20" t="s">
        <v>105</v>
      </c>
      <c r="C58" s="28">
        <v>16.62</v>
      </c>
      <c r="D58" s="47" t="s">
        <v>25</v>
      </c>
      <c r="E58" s="28">
        <v>16.62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="2" customFormat="1" ht="68" customHeight="1" spans="1:39">
      <c r="A59" s="15">
        <v>57</v>
      </c>
      <c r="B59" s="19" t="s">
        <v>131</v>
      </c>
      <c r="C59" s="28">
        <v>0.72</v>
      </c>
      <c r="D59" s="32" t="s">
        <v>25</v>
      </c>
      <c r="E59" s="28">
        <v>0.72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="2" customFormat="1" ht="57.95" customHeight="1" spans="1:39">
      <c r="A60" s="15">
        <v>58</v>
      </c>
      <c r="B60" s="19" t="s">
        <v>132</v>
      </c>
      <c r="C60" s="28">
        <v>10</v>
      </c>
      <c r="D60" s="32" t="s">
        <v>25</v>
      </c>
      <c r="E60" s="28">
        <v>10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="2" customFormat="1" ht="57.95" customHeight="1" spans="1:39">
      <c r="A61" s="15">
        <v>59</v>
      </c>
      <c r="B61" s="43" t="s">
        <v>133</v>
      </c>
      <c r="C61" s="28">
        <v>25</v>
      </c>
      <c r="D61" s="49" t="s">
        <v>27</v>
      </c>
      <c r="E61" s="28">
        <v>0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="2" customFormat="1" ht="100" customHeight="1" spans="1:39">
      <c r="A62" s="15">
        <v>60</v>
      </c>
      <c r="B62" s="19" t="s">
        <v>90</v>
      </c>
      <c r="C62" s="28">
        <v>10.39</v>
      </c>
      <c r="D62" s="32" t="s">
        <v>25</v>
      </c>
      <c r="E62" s="28">
        <v>10.39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="2" customFormat="1" ht="67" customHeight="1" spans="1:39">
      <c r="A63" s="15">
        <v>61</v>
      </c>
      <c r="B63" s="19" t="s">
        <v>91</v>
      </c>
      <c r="C63" s="28">
        <v>10</v>
      </c>
      <c r="D63" s="32" t="s">
        <v>25</v>
      </c>
      <c r="E63" s="28">
        <v>10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="2" customFormat="1" ht="51.75" customHeight="1" spans="1:39">
      <c r="A64" s="15">
        <v>62</v>
      </c>
      <c r="B64" s="20" t="s">
        <v>40</v>
      </c>
      <c r="C64" s="28">
        <v>0.4</v>
      </c>
      <c r="D64" s="32" t="s">
        <v>27</v>
      </c>
      <c r="E64" s="28">
        <v>0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="2" customFormat="1" ht="51.75" customHeight="1" spans="1:39">
      <c r="A65" s="15">
        <v>63</v>
      </c>
      <c r="B65" s="20" t="s">
        <v>55</v>
      </c>
      <c r="C65" s="28">
        <v>0.7</v>
      </c>
      <c r="D65" s="47" t="s">
        <v>25</v>
      </c>
      <c r="E65" s="28">
        <v>0.7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="2" customFormat="1" ht="66" customHeight="1" spans="1:39">
      <c r="A66" s="44">
        <v>64</v>
      </c>
      <c r="B66" s="20" t="s">
        <v>109</v>
      </c>
      <c r="C66" s="28">
        <v>0.3</v>
      </c>
      <c r="D66" s="47" t="s">
        <v>27</v>
      </c>
      <c r="E66" s="28">
        <v>0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="2" customFormat="1" ht="57.95" customHeight="1" spans="1:39">
      <c r="A67" s="15">
        <v>65</v>
      </c>
      <c r="B67" s="20" t="s">
        <v>106</v>
      </c>
      <c r="C67" s="28">
        <v>0.4</v>
      </c>
      <c r="D67" s="47" t="s">
        <v>25</v>
      </c>
      <c r="E67" s="28">
        <v>0.4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5">
      <c r="A68" s="32">
        <v>66</v>
      </c>
      <c r="B68" s="32" t="s">
        <v>21</v>
      </c>
      <c r="C68" s="32">
        <f>SUM(C3:C67)</f>
        <v>468.55</v>
      </c>
      <c r="D68" s="32"/>
      <c r="E68" s="50">
        <f>SUM(E3:E67)</f>
        <v>399.4825</v>
      </c>
    </row>
  </sheetData>
  <autoFilter ref="A1:E68">
    <extLst/>
  </autoFilter>
  <mergeCells count="1">
    <mergeCell ref="A1:E1"/>
  </mergeCells>
  <printOptions horizontalCentered="1"/>
  <pageMargins left="0.393055555555556" right="0.393055555555556" top="0.393055555555556" bottom="0.393055555555556" header="0.298611111111111" footer="0.298611111111111"/>
  <pageSetup paperSize="9" scale="97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workbookViewId="0">
      <selection activeCell="A1" sqref="A1:E1"/>
    </sheetView>
  </sheetViews>
  <sheetFormatPr defaultColWidth="9.87962962962963" defaultRowHeight="14.4"/>
  <cols>
    <col min="1" max="1" width="6.75" style="3" customWidth="1"/>
    <col min="2" max="2" width="20.75" style="23" customWidth="1"/>
    <col min="3" max="3" width="10.8796296296296" customWidth="1"/>
    <col min="4" max="4" width="11.6296296296296" customWidth="1"/>
    <col min="5" max="5" width="10.8796296296296" customWidth="1"/>
  </cols>
  <sheetData>
    <row r="1" s="1" customFormat="1" ht="30" customHeight="1" spans="1:5">
      <c r="A1" s="4" t="s">
        <v>17</v>
      </c>
      <c r="B1" s="4"/>
      <c r="C1" s="4"/>
      <c r="D1" s="4"/>
      <c r="E1" s="4"/>
    </row>
    <row r="2" s="2" customFormat="1" ht="30" customHeight="1" spans="1:22">
      <c r="A2" s="5" t="s">
        <v>1</v>
      </c>
      <c r="B2" s="5" t="s">
        <v>22</v>
      </c>
      <c r="C2" s="5" t="s">
        <v>4</v>
      </c>
      <c r="D2" s="5" t="s">
        <v>23</v>
      </c>
      <c r="E2" s="5" t="s">
        <v>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="2" customFormat="1" ht="50" customHeight="1" spans="1:22">
      <c r="A3" s="8">
        <v>1</v>
      </c>
      <c r="B3" s="24" t="s">
        <v>134</v>
      </c>
      <c r="C3" s="9">
        <v>10</v>
      </c>
      <c r="D3" s="9" t="s">
        <v>25</v>
      </c>
      <c r="E3" s="9">
        <v>10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="2" customFormat="1" ht="50" customHeight="1" spans="1:22">
      <c r="A4" s="8">
        <v>2</v>
      </c>
      <c r="B4" s="24" t="s">
        <v>135</v>
      </c>
      <c r="C4" s="9">
        <v>10</v>
      </c>
      <c r="D4" s="9" t="s">
        <v>27</v>
      </c>
      <c r="E4" s="25">
        <v>0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="2" customFormat="1" ht="50" customHeight="1" spans="1:22">
      <c r="A5" s="8">
        <v>3</v>
      </c>
      <c r="B5" s="7" t="s">
        <v>136</v>
      </c>
      <c r="C5" s="9">
        <v>10</v>
      </c>
      <c r="D5" s="9" t="s">
        <v>25</v>
      </c>
      <c r="E5" s="9">
        <v>10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="2" customFormat="1" ht="50" customHeight="1" spans="1:22">
      <c r="A6" s="8">
        <v>4</v>
      </c>
      <c r="B6" s="7" t="s">
        <v>91</v>
      </c>
      <c r="C6" s="9">
        <v>10</v>
      </c>
      <c r="D6" s="9" t="s">
        <v>25</v>
      </c>
      <c r="E6" s="9">
        <v>10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="2" customFormat="1" ht="50" customHeight="1" spans="1:22">
      <c r="A7" s="8">
        <v>5</v>
      </c>
      <c r="B7" s="7" t="s">
        <v>37</v>
      </c>
      <c r="C7" s="9">
        <v>10</v>
      </c>
      <c r="D7" s="9" t="s">
        <v>25</v>
      </c>
      <c r="E7" s="9">
        <v>10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="2" customFormat="1" ht="50" customHeight="1" spans="1:22">
      <c r="A8" s="8">
        <v>6</v>
      </c>
      <c r="B8" s="7" t="s">
        <v>79</v>
      </c>
      <c r="C8" s="9">
        <v>10</v>
      </c>
      <c r="D8" s="9" t="s">
        <v>25</v>
      </c>
      <c r="E8" s="9">
        <v>10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="2" customFormat="1" ht="50" customHeight="1" spans="1:22">
      <c r="A9" s="8">
        <v>7</v>
      </c>
      <c r="B9" s="7" t="s">
        <v>30</v>
      </c>
      <c r="C9" s="9">
        <v>10</v>
      </c>
      <c r="D9" s="9" t="s">
        <v>25</v>
      </c>
      <c r="E9" s="9">
        <v>10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="2" customFormat="1" ht="50" customHeight="1" spans="1:22">
      <c r="A10" s="8">
        <v>8</v>
      </c>
      <c r="B10" s="7" t="s">
        <v>87</v>
      </c>
      <c r="C10" s="9">
        <v>10</v>
      </c>
      <c r="D10" s="9" t="s">
        <v>25</v>
      </c>
      <c r="E10" s="9">
        <v>10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="2" customFormat="1" ht="50" customHeight="1" spans="1:22">
      <c r="A11" s="8">
        <v>9</v>
      </c>
      <c r="B11" s="7" t="s">
        <v>81</v>
      </c>
      <c r="C11" s="9">
        <v>10</v>
      </c>
      <c r="D11" s="9" t="s">
        <v>25</v>
      </c>
      <c r="E11" s="9">
        <v>10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="2" customFormat="1" ht="50" customHeight="1" spans="1:22">
      <c r="A12" s="8">
        <v>10</v>
      </c>
      <c r="B12" s="7" t="s">
        <v>137</v>
      </c>
      <c r="C12" s="9">
        <v>10</v>
      </c>
      <c r="D12" s="9" t="s">
        <v>25</v>
      </c>
      <c r="E12" s="9">
        <v>10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="2" customFormat="1" ht="50" customHeight="1" spans="1:22">
      <c r="A13" s="8">
        <v>11</v>
      </c>
      <c r="B13" s="7" t="s">
        <v>80</v>
      </c>
      <c r="C13" s="9">
        <v>10</v>
      </c>
      <c r="D13" s="9" t="s">
        <v>25</v>
      </c>
      <c r="E13" s="9">
        <v>10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="2" customFormat="1" ht="50" customHeight="1" spans="1:22">
      <c r="A14" s="8">
        <v>12</v>
      </c>
      <c r="B14" s="26" t="s">
        <v>98</v>
      </c>
      <c r="C14" s="25">
        <v>10</v>
      </c>
      <c r="D14" s="25" t="s">
        <v>25</v>
      </c>
      <c r="E14" s="25">
        <v>10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="2" customFormat="1" ht="50" customHeight="1" spans="1:22">
      <c r="A15" s="8">
        <v>13</v>
      </c>
      <c r="B15" s="7" t="s">
        <v>45</v>
      </c>
      <c r="C15" s="9">
        <v>10</v>
      </c>
      <c r="D15" s="9" t="s">
        <v>25</v>
      </c>
      <c r="E15" s="9">
        <v>10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="2" customFormat="1" ht="50" customHeight="1" spans="1:22">
      <c r="A16" s="8">
        <v>14</v>
      </c>
      <c r="B16" s="26" t="s">
        <v>70</v>
      </c>
      <c r="C16" s="25">
        <v>10</v>
      </c>
      <c r="D16" s="25" t="s">
        <v>25</v>
      </c>
      <c r="E16" s="25">
        <v>10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="2" customFormat="1" ht="50" customHeight="1" spans="1:22">
      <c r="A17" s="8">
        <v>15</v>
      </c>
      <c r="B17" s="26" t="s">
        <v>68</v>
      </c>
      <c r="C17" s="25">
        <v>10</v>
      </c>
      <c r="D17" s="25" t="s">
        <v>25</v>
      </c>
      <c r="E17" s="25">
        <v>10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="2" customFormat="1" ht="50" customHeight="1" spans="1:22">
      <c r="A18" s="15">
        <v>16</v>
      </c>
      <c r="B18" s="27" t="s">
        <v>138</v>
      </c>
      <c r="C18" s="28">
        <v>10</v>
      </c>
      <c r="D18" s="28" t="s">
        <v>25</v>
      </c>
      <c r="E18" s="28">
        <v>10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="2" customFormat="1" ht="50" customHeight="1" spans="1:22">
      <c r="A19" s="15">
        <v>17</v>
      </c>
      <c r="B19" s="27" t="s">
        <v>62</v>
      </c>
      <c r="C19" s="28">
        <v>10</v>
      </c>
      <c r="D19" s="28" t="s">
        <v>25</v>
      </c>
      <c r="E19" s="28">
        <v>10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="2" customFormat="1" ht="50" customHeight="1" spans="1:22">
      <c r="A20" s="15">
        <v>18</v>
      </c>
      <c r="B20" s="27" t="s">
        <v>139</v>
      </c>
      <c r="C20" s="28">
        <v>10</v>
      </c>
      <c r="D20" s="28" t="s">
        <v>25</v>
      </c>
      <c r="E20" s="28">
        <v>10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="2" customFormat="1" ht="50" customHeight="1" spans="1:22">
      <c r="A21" s="15">
        <v>19</v>
      </c>
      <c r="B21" s="19" t="s">
        <v>73</v>
      </c>
      <c r="C21" s="29">
        <v>10</v>
      </c>
      <c r="D21" s="29" t="s">
        <v>25</v>
      </c>
      <c r="E21" s="29">
        <v>10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="2" customFormat="1" ht="50" customHeight="1" spans="1:22">
      <c r="A22" s="15">
        <v>20</v>
      </c>
      <c r="B22" s="19" t="s">
        <v>140</v>
      </c>
      <c r="C22" s="29">
        <v>10</v>
      </c>
      <c r="D22" s="29" t="s">
        <v>25</v>
      </c>
      <c r="E22" s="29">
        <v>10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="2" customFormat="1" ht="50" customHeight="1" spans="1:22">
      <c r="A23" s="15">
        <v>21</v>
      </c>
      <c r="B23" s="20" t="s">
        <v>141</v>
      </c>
      <c r="C23" s="29">
        <v>10</v>
      </c>
      <c r="D23" s="29" t="s">
        <v>25</v>
      </c>
      <c r="E23" s="29">
        <v>10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="2" customFormat="1" ht="50" customHeight="1" spans="1:22">
      <c r="A24" s="15">
        <v>22</v>
      </c>
      <c r="B24" s="19" t="s">
        <v>84</v>
      </c>
      <c r="C24" s="29">
        <v>10</v>
      </c>
      <c r="D24" s="29" t="s">
        <v>25</v>
      </c>
      <c r="E24" s="29">
        <v>10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="2" customFormat="1" ht="50" customHeight="1" spans="1:22">
      <c r="A25" s="15">
        <v>23</v>
      </c>
      <c r="B25" s="19" t="s">
        <v>142</v>
      </c>
      <c r="C25" s="29">
        <v>10</v>
      </c>
      <c r="D25" s="29" t="s">
        <v>25</v>
      </c>
      <c r="E25" s="29">
        <v>10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="2" customFormat="1" ht="50" customHeight="1" spans="1:22">
      <c r="A26" s="15">
        <v>24</v>
      </c>
      <c r="B26" s="19" t="s">
        <v>143</v>
      </c>
      <c r="C26" s="29">
        <v>10</v>
      </c>
      <c r="D26" s="29" t="s">
        <v>25</v>
      </c>
      <c r="E26" s="29">
        <v>10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="2" customFormat="1" ht="50" customHeight="1" spans="1:22">
      <c r="A27" s="15">
        <v>25</v>
      </c>
      <c r="B27" s="27" t="s">
        <v>50</v>
      </c>
      <c r="C27" s="28">
        <v>10</v>
      </c>
      <c r="D27" s="28" t="s">
        <v>25</v>
      </c>
      <c r="E27" s="28">
        <v>10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="2" customFormat="1" ht="50" customHeight="1" spans="1:22">
      <c r="A28" s="15">
        <v>26</v>
      </c>
      <c r="B28" s="27" t="s">
        <v>65</v>
      </c>
      <c r="C28" s="28">
        <v>10</v>
      </c>
      <c r="D28" s="28" t="s">
        <v>25</v>
      </c>
      <c r="E28" s="28">
        <v>10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="2" customFormat="1" ht="50" customHeight="1" spans="1:22">
      <c r="A29" s="15">
        <v>27</v>
      </c>
      <c r="B29" s="27" t="s">
        <v>82</v>
      </c>
      <c r="C29" s="30">
        <v>10</v>
      </c>
      <c r="D29" s="30" t="s">
        <v>25</v>
      </c>
      <c r="E29" s="30">
        <v>10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="2" customFormat="1" ht="50" customHeight="1" spans="1:22">
      <c r="A30" s="15">
        <v>28</v>
      </c>
      <c r="B30" s="27" t="s">
        <v>144</v>
      </c>
      <c r="C30" s="30">
        <v>10</v>
      </c>
      <c r="D30" s="30" t="s">
        <v>25</v>
      </c>
      <c r="E30" s="30">
        <v>10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="2" customFormat="1" ht="50" customHeight="1" spans="1:22">
      <c r="A31" s="15">
        <v>29</v>
      </c>
      <c r="B31" s="27" t="s">
        <v>44</v>
      </c>
      <c r="C31" s="30">
        <v>10</v>
      </c>
      <c r="D31" s="30" t="s">
        <v>25</v>
      </c>
      <c r="E31" s="30">
        <v>10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="2" customFormat="1" ht="50" customHeight="1" spans="1:22">
      <c r="A32" s="15">
        <v>30</v>
      </c>
      <c r="B32" s="27" t="s">
        <v>85</v>
      </c>
      <c r="C32" s="30">
        <v>10</v>
      </c>
      <c r="D32" s="30" t="s">
        <v>25</v>
      </c>
      <c r="E32" s="30">
        <v>10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="2" customFormat="1" ht="50" customHeight="1" spans="1:22">
      <c r="A33" s="15">
        <v>31</v>
      </c>
      <c r="B33" s="27" t="s">
        <v>145</v>
      </c>
      <c r="C33" s="30">
        <v>10</v>
      </c>
      <c r="D33" s="30" t="s">
        <v>25</v>
      </c>
      <c r="E33" s="30">
        <v>10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="2" customFormat="1" ht="50" customHeight="1" spans="1:22">
      <c r="A34" s="15">
        <v>32</v>
      </c>
      <c r="B34" s="27" t="s">
        <v>146</v>
      </c>
      <c r="C34" s="30">
        <v>10</v>
      </c>
      <c r="D34" s="30" t="s">
        <v>25</v>
      </c>
      <c r="E34" s="30">
        <v>10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="2" customFormat="1" ht="50" customHeight="1" spans="1:22">
      <c r="A35" s="15">
        <v>33</v>
      </c>
      <c r="B35" s="31" t="s">
        <v>147</v>
      </c>
      <c r="C35" s="32">
        <v>10</v>
      </c>
      <c r="D35" s="32" t="s">
        <v>25</v>
      </c>
      <c r="E35" s="32">
        <v>10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="2" customFormat="1" ht="50" customHeight="1" spans="1:22">
      <c r="A36" s="15">
        <v>34</v>
      </c>
      <c r="B36" s="19" t="s">
        <v>58</v>
      </c>
      <c r="C36" s="29">
        <v>10</v>
      </c>
      <c r="D36" s="29" t="s">
        <v>25</v>
      </c>
      <c r="E36" s="29">
        <v>10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="2" customFormat="1" ht="50" customHeight="1" spans="1:22">
      <c r="A37" s="15">
        <v>35</v>
      </c>
      <c r="B37" s="19" t="s">
        <v>36</v>
      </c>
      <c r="C37" s="29">
        <v>10</v>
      </c>
      <c r="D37" s="29" t="s">
        <v>25</v>
      </c>
      <c r="E37" s="29">
        <v>10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="2" customFormat="1" ht="50" customHeight="1" spans="1:22">
      <c r="A38" s="15">
        <v>36</v>
      </c>
      <c r="B38" s="19" t="s">
        <v>119</v>
      </c>
      <c r="C38" s="29">
        <v>10</v>
      </c>
      <c r="D38" s="29" t="s">
        <v>25</v>
      </c>
      <c r="E38" s="29">
        <v>10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="2" customFormat="1" ht="50" customHeight="1" spans="1:22">
      <c r="A39" s="15">
        <v>37</v>
      </c>
      <c r="B39" s="19" t="s">
        <v>148</v>
      </c>
      <c r="C39" s="29">
        <v>10</v>
      </c>
      <c r="D39" s="29" t="s">
        <v>25</v>
      </c>
      <c r="E39" s="29">
        <v>10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="2" customFormat="1" ht="50" customHeight="1" spans="1:22">
      <c r="A40" s="15">
        <v>38</v>
      </c>
      <c r="B40" s="19" t="s">
        <v>77</v>
      </c>
      <c r="C40" s="29">
        <v>10</v>
      </c>
      <c r="D40" s="29" t="s">
        <v>25</v>
      </c>
      <c r="E40" s="29">
        <v>10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="2" customFormat="1" ht="50" customHeight="1" spans="1:22">
      <c r="A41" s="15">
        <v>39</v>
      </c>
      <c r="B41" s="19" t="s">
        <v>149</v>
      </c>
      <c r="C41" s="29">
        <v>10</v>
      </c>
      <c r="D41" s="29" t="s">
        <v>25</v>
      </c>
      <c r="E41" s="29">
        <v>10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="2" customFormat="1" ht="50" customHeight="1" spans="1:22">
      <c r="A42" s="15">
        <v>40</v>
      </c>
      <c r="B42" s="19" t="s">
        <v>150</v>
      </c>
      <c r="C42" s="29">
        <v>10</v>
      </c>
      <c r="D42" s="29" t="s">
        <v>25</v>
      </c>
      <c r="E42" s="29">
        <v>10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="2" customFormat="1" ht="50" customHeight="1" spans="1:22">
      <c r="A43" s="15">
        <v>41</v>
      </c>
      <c r="B43" s="16" t="s">
        <v>130</v>
      </c>
      <c r="C43" s="29">
        <v>10</v>
      </c>
      <c r="D43" s="29" t="s">
        <v>25</v>
      </c>
      <c r="E43" s="29">
        <v>10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="2" customFormat="1" ht="50" customHeight="1" spans="1:22">
      <c r="A44" s="15">
        <v>42</v>
      </c>
      <c r="B44" s="20" t="s">
        <v>151</v>
      </c>
      <c r="C44" s="29">
        <v>10</v>
      </c>
      <c r="D44" s="33" t="s">
        <v>25</v>
      </c>
      <c r="E44" s="29">
        <v>10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="2" customFormat="1" ht="50" customHeight="1" spans="1:22">
      <c r="A45" s="15">
        <v>43</v>
      </c>
      <c r="B45" s="20" t="s">
        <v>152</v>
      </c>
      <c r="C45" s="29">
        <v>10</v>
      </c>
      <c r="D45" s="33" t="s">
        <v>25</v>
      </c>
      <c r="E45" s="29">
        <v>10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ht="30" customHeight="1" spans="1:5">
      <c r="A46" s="22">
        <v>44</v>
      </c>
      <c r="B46" s="22" t="s">
        <v>21</v>
      </c>
      <c r="C46" s="22">
        <f>SUM(C3:C45)</f>
        <v>430</v>
      </c>
      <c r="D46" s="22"/>
      <c r="E46" s="22">
        <f>SUM(E3:E45)</f>
        <v>420</v>
      </c>
    </row>
  </sheetData>
  <mergeCells count="1">
    <mergeCell ref="A1:E1"/>
  </mergeCells>
  <printOptions horizontalCentered="1"/>
  <pageMargins left="0.393055555555556" right="0.393055555555556" top="0.393055555555556" bottom="0.393055555555556" header="0.298611111111111" footer="0.298611111111111"/>
  <pageSetup paperSize="9" scale="97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V30"/>
  <sheetViews>
    <sheetView workbookViewId="0">
      <selection activeCell="F2" sqref="F$1:F$1048576"/>
    </sheetView>
  </sheetViews>
  <sheetFormatPr defaultColWidth="9.87962962962963" defaultRowHeight="14.4"/>
  <cols>
    <col min="1" max="1" width="6.75" style="3" customWidth="1"/>
    <col min="2" max="2" width="20.75" customWidth="1"/>
    <col min="3" max="3" width="10.8796296296296" customWidth="1"/>
    <col min="4" max="4" width="11.6296296296296" customWidth="1"/>
    <col min="5" max="5" width="10.8796296296296" customWidth="1"/>
  </cols>
  <sheetData>
    <row r="1" s="1" customFormat="1" ht="30" customHeight="1" spans="1:5">
      <c r="A1" s="4" t="s">
        <v>18</v>
      </c>
      <c r="B1" s="4"/>
      <c r="C1" s="4"/>
      <c r="D1" s="4"/>
      <c r="E1" s="4"/>
    </row>
    <row r="2" s="2" customFormat="1" ht="30" customHeight="1" spans="1:74">
      <c r="A2" s="5" t="s">
        <v>1</v>
      </c>
      <c r="B2" s="5" t="s">
        <v>22</v>
      </c>
      <c r="C2" s="5" t="s">
        <v>4</v>
      </c>
      <c r="D2" s="5" t="s">
        <v>23</v>
      </c>
      <c r="E2" s="5" t="s">
        <v>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="2" customFormat="1" ht="50" customHeight="1" spans="1:74">
      <c r="A3" s="8">
        <v>1</v>
      </c>
      <c r="B3" s="7" t="s">
        <v>24</v>
      </c>
      <c r="C3" s="14">
        <v>2</v>
      </c>
      <c r="D3" s="14" t="s">
        <v>25</v>
      </c>
      <c r="E3" s="14">
        <v>2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="2" customFormat="1" ht="50" customHeight="1" spans="1:74">
      <c r="A4" s="8">
        <v>2</v>
      </c>
      <c r="B4" s="7" t="s">
        <v>31</v>
      </c>
      <c r="C4" s="14">
        <v>0.8</v>
      </c>
      <c r="D4" s="14" t="s">
        <v>25</v>
      </c>
      <c r="E4" s="14">
        <v>0.8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="2" customFormat="1" ht="50" customHeight="1" spans="1:74">
      <c r="A5" s="8">
        <v>3</v>
      </c>
      <c r="B5" s="7" t="s">
        <v>153</v>
      </c>
      <c r="C5" s="14">
        <v>0.4</v>
      </c>
      <c r="D5" s="14" t="s">
        <v>25</v>
      </c>
      <c r="E5" s="14">
        <v>0.4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="2" customFormat="1" ht="50" customHeight="1" spans="1:74">
      <c r="A6" s="8">
        <v>4</v>
      </c>
      <c r="B6" s="7" t="s">
        <v>35</v>
      </c>
      <c r="C6" s="14">
        <v>1.2</v>
      </c>
      <c r="D6" s="14" t="s">
        <v>25</v>
      </c>
      <c r="E6" s="14">
        <v>1.2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="2" customFormat="1" ht="50" customHeight="1" spans="1:74">
      <c r="A7" s="8">
        <v>5</v>
      </c>
      <c r="B7" s="7" t="s">
        <v>37</v>
      </c>
      <c r="C7" s="14">
        <v>1</v>
      </c>
      <c r="D7" s="14" t="s">
        <v>25</v>
      </c>
      <c r="E7" s="14">
        <v>1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="2" customFormat="1" ht="77" customHeight="1" spans="1:74">
      <c r="A8" s="8">
        <v>6</v>
      </c>
      <c r="B8" s="7" t="s">
        <v>44</v>
      </c>
      <c r="C8" s="14">
        <f>0.2+0.5</f>
        <v>0.7</v>
      </c>
      <c r="D8" s="14" t="s">
        <v>25</v>
      </c>
      <c r="E8" s="14">
        <v>0.7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="2" customFormat="1" ht="50" customHeight="1" spans="1:74">
      <c r="A9" s="8">
        <v>7</v>
      </c>
      <c r="B9" s="7" t="s">
        <v>47</v>
      </c>
      <c r="C9" s="14">
        <v>0.6</v>
      </c>
      <c r="D9" s="14" t="s">
        <v>25</v>
      </c>
      <c r="E9" s="14">
        <v>0.6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="2" customFormat="1" ht="50" customHeight="1" spans="1:74">
      <c r="A10" s="8">
        <v>8</v>
      </c>
      <c r="B10" s="7" t="s">
        <v>126</v>
      </c>
      <c r="C10" s="14">
        <v>2</v>
      </c>
      <c r="D10" s="14" t="s">
        <v>25</v>
      </c>
      <c r="E10" s="14">
        <v>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="2" customFormat="1" ht="50" customHeight="1" spans="1:74">
      <c r="A11" s="8">
        <v>9</v>
      </c>
      <c r="B11" s="7" t="s">
        <v>154</v>
      </c>
      <c r="C11" s="14">
        <v>0.5</v>
      </c>
      <c r="D11" s="14" t="s">
        <v>25</v>
      </c>
      <c r="E11" s="14">
        <v>0.5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="2" customFormat="1" ht="50" customHeight="1" spans="1:74">
      <c r="A12" s="8">
        <v>10</v>
      </c>
      <c r="B12" s="7" t="s">
        <v>49</v>
      </c>
      <c r="C12" s="14">
        <v>0.4</v>
      </c>
      <c r="D12" s="14" t="s">
        <v>25</v>
      </c>
      <c r="E12" s="14">
        <v>0.4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="2" customFormat="1" ht="50" customHeight="1" spans="1:74">
      <c r="A13" s="8">
        <v>11</v>
      </c>
      <c r="B13" s="7" t="s">
        <v>155</v>
      </c>
      <c r="C13" s="14">
        <v>2</v>
      </c>
      <c r="D13" s="14" t="s">
        <v>25</v>
      </c>
      <c r="E13" s="14">
        <v>2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="2" customFormat="1" ht="50" customHeight="1" spans="1:74">
      <c r="A14" s="8">
        <v>12</v>
      </c>
      <c r="B14" s="7" t="s">
        <v>98</v>
      </c>
      <c r="C14" s="14">
        <v>1</v>
      </c>
      <c r="D14" s="14" t="s">
        <v>25</v>
      </c>
      <c r="E14" s="14">
        <v>1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="2" customFormat="1" ht="50" customHeight="1" spans="1:74">
      <c r="A15" s="8">
        <v>13</v>
      </c>
      <c r="B15" s="7" t="s">
        <v>128</v>
      </c>
      <c r="C15" s="14">
        <v>2</v>
      </c>
      <c r="D15" s="14" t="s">
        <v>25</v>
      </c>
      <c r="E15" s="14">
        <v>2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="2" customFormat="1" ht="50" customHeight="1" spans="1:74">
      <c r="A16" s="8">
        <v>14</v>
      </c>
      <c r="B16" s="7" t="s">
        <v>58</v>
      </c>
      <c r="C16" s="14">
        <v>0.4</v>
      </c>
      <c r="D16" s="14" t="s">
        <v>25</v>
      </c>
      <c r="E16" s="14">
        <v>0.4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="2" customFormat="1" ht="50" customHeight="1" spans="1:74">
      <c r="A17" s="8">
        <v>15</v>
      </c>
      <c r="B17" s="7" t="s">
        <v>156</v>
      </c>
      <c r="C17" s="14">
        <v>0.2</v>
      </c>
      <c r="D17" s="14" t="s">
        <v>25</v>
      </c>
      <c r="E17" s="14">
        <v>0.2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</row>
    <row r="18" s="2" customFormat="1" ht="50" customHeight="1" spans="1:74">
      <c r="A18" s="15">
        <v>16</v>
      </c>
      <c r="B18" s="16" t="s">
        <v>157</v>
      </c>
      <c r="C18" s="17">
        <v>0.5</v>
      </c>
      <c r="D18" s="18" t="s">
        <v>25</v>
      </c>
      <c r="E18" s="17">
        <v>0.5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="2" customFormat="1" ht="50" customHeight="1" spans="1:74">
      <c r="A19" s="15">
        <v>17</v>
      </c>
      <c r="B19" s="16" t="s">
        <v>68</v>
      </c>
      <c r="C19" s="17">
        <v>1.2</v>
      </c>
      <c r="D19" s="18" t="s">
        <v>25</v>
      </c>
      <c r="E19" s="17">
        <v>1.2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="2" customFormat="1" ht="50" customHeight="1" spans="1:74">
      <c r="A20" s="15">
        <v>18</v>
      </c>
      <c r="B20" s="16" t="s">
        <v>70</v>
      </c>
      <c r="C20" s="17">
        <v>0.3</v>
      </c>
      <c r="D20" s="18" t="s">
        <v>25</v>
      </c>
      <c r="E20" s="17">
        <v>0.3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</row>
    <row r="21" s="2" customFormat="1" ht="50" customHeight="1" spans="1:74">
      <c r="A21" s="15">
        <v>19</v>
      </c>
      <c r="B21" s="16" t="s">
        <v>72</v>
      </c>
      <c r="C21" s="17">
        <v>0.6</v>
      </c>
      <c r="D21" s="18" t="s">
        <v>25</v>
      </c>
      <c r="E21" s="17">
        <v>0.6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="2" customFormat="1" ht="50" customHeight="1" spans="1:74">
      <c r="A22" s="15">
        <v>20</v>
      </c>
      <c r="B22" s="16" t="s">
        <v>76</v>
      </c>
      <c r="C22" s="17">
        <v>0.6</v>
      </c>
      <c r="D22" s="18" t="s">
        <v>25</v>
      </c>
      <c r="E22" s="17">
        <v>0.6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</row>
    <row r="23" s="2" customFormat="1" ht="50" customHeight="1" spans="1:74">
      <c r="A23" s="15">
        <v>21</v>
      </c>
      <c r="B23" s="16" t="s">
        <v>80</v>
      </c>
      <c r="C23" s="17">
        <v>1</v>
      </c>
      <c r="D23" s="18" t="s">
        <v>25</v>
      </c>
      <c r="E23" s="17">
        <v>1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="2" customFormat="1" ht="50" customHeight="1" spans="1:74">
      <c r="A24" s="15">
        <v>22</v>
      </c>
      <c r="B24" s="19" t="s">
        <v>102</v>
      </c>
      <c r="C24" s="17">
        <v>0.6</v>
      </c>
      <c r="D24" s="17" t="s">
        <v>25</v>
      </c>
      <c r="E24" s="17">
        <v>0.6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="2" customFormat="1" ht="50" customHeight="1" spans="1:74">
      <c r="A25" s="15">
        <v>23</v>
      </c>
      <c r="B25" s="19" t="s">
        <v>81</v>
      </c>
      <c r="C25" s="17">
        <v>0.2</v>
      </c>
      <c r="D25" s="17" t="s">
        <v>25</v>
      </c>
      <c r="E25" s="17">
        <v>0.2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="2" customFormat="1" ht="50" customHeight="1" spans="1:74">
      <c r="A26" s="15">
        <v>24</v>
      </c>
      <c r="B26" s="19" t="s">
        <v>119</v>
      </c>
      <c r="C26" s="17">
        <v>0.8</v>
      </c>
      <c r="D26" s="17" t="s">
        <v>25</v>
      </c>
      <c r="E26" s="17">
        <v>0.8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s="2" customFormat="1" ht="50" customHeight="1" spans="1:74">
      <c r="A27" s="15">
        <v>25</v>
      </c>
      <c r="B27" s="16" t="s">
        <v>88</v>
      </c>
      <c r="C27" s="18">
        <v>0.4</v>
      </c>
      <c r="D27" s="18" t="s">
        <v>25</v>
      </c>
      <c r="E27" s="18">
        <v>0.4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="2" customFormat="1" ht="50" customHeight="1" spans="1:74">
      <c r="A28" s="15">
        <v>26</v>
      </c>
      <c r="B28" s="20" t="s">
        <v>92</v>
      </c>
      <c r="C28" s="17">
        <v>0.2</v>
      </c>
      <c r="D28" s="18" t="s">
        <v>25</v>
      </c>
      <c r="E28" s="17">
        <v>0.2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</row>
    <row r="29" s="2" customFormat="1" ht="50" customHeight="1" spans="1:74">
      <c r="A29" s="15">
        <v>27</v>
      </c>
      <c r="B29" s="21" t="s">
        <v>106</v>
      </c>
      <c r="C29" s="17">
        <v>0.2</v>
      </c>
      <c r="D29" s="17" t="s">
        <v>25</v>
      </c>
      <c r="E29" s="17">
        <v>0.2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</row>
    <row r="30" ht="18" customHeight="1" spans="1:5">
      <c r="A30" s="22">
        <v>28</v>
      </c>
      <c r="B30" s="22" t="s">
        <v>21</v>
      </c>
      <c r="C30" s="22">
        <f>SUM(C3:C29)</f>
        <v>21.8</v>
      </c>
      <c r="D30" s="22"/>
      <c r="E30" s="22">
        <f>SUM(E3:E29)</f>
        <v>21.8</v>
      </c>
    </row>
  </sheetData>
  <autoFilter ref="D1:D30">
    <extLst/>
  </autoFilter>
  <mergeCells count="1">
    <mergeCell ref="A1:E1"/>
  </mergeCells>
  <printOptions horizontalCentered="1"/>
  <pageMargins left="0.393055555555556" right="0.393055555555556" top="0.393055555555556" bottom="0.393055555555556" header="0.298611111111111" footer="0.298611111111111"/>
  <pageSetup paperSize="9" scale="97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K17"/>
  <sheetViews>
    <sheetView tabSelected="1" workbookViewId="0">
      <selection activeCell="F2" sqref="F$1:F$1048576"/>
    </sheetView>
  </sheetViews>
  <sheetFormatPr defaultColWidth="9.87962962962963" defaultRowHeight="14.4"/>
  <cols>
    <col min="1" max="1" width="6.75" style="3" customWidth="1"/>
    <col min="2" max="2" width="20.75" customWidth="1"/>
    <col min="3" max="3" width="10.8796296296296" customWidth="1"/>
    <col min="4" max="4" width="11.6296296296296" customWidth="1"/>
    <col min="5" max="5" width="10.8796296296296" customWidth="1"/>
  </cols>
  <sheetData>
    <row r="1" s="1" customFormat="1" ht="30" customHeight="1" spans="1:5">
      <c r="A1" s="4" t="s">
        <v>19</v>
      </c>
      <c r="B1" s="4"/>
      <c r="C1" s="4"/>
      <c r="D1" s="4"/>
      <c r="E1" s="4"/>
    </row>
    <row r="2" s="2" customFormat="1" ht="30" customHeight="1" spans="1:63">
      <c r="A2" s="5" t="s">
        <v>1</v>
      </c>
      <c r="B2" s="5" t="s">
        <v>22</v>
      </c>
      <c r="C2" s="5" t="s">
        <v>4</v>
      </c>
      <c r="D2" s="5" t="s">
        <v>23</v>
      </c>
      <c r="E2" s="5" t="s">
        <v>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="2" customFormat="1" ht="38.25" customHeight="1" spans="1:63">
      <c r="A3" s="6">
        <v>1</v>
      </c>
      <c r="B3" s="7" t="s">
        <v>44</v>
      </c>
      <c r="C3" s="8">
        <v>0.5</v>
      </c>
      <c r="D3" s="8" t="s">
        <v>25</v>
      </c>
      <c r="E3" s="8">
        <v>0.5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="2" customFormat="1" ht="37.5" customHeight="1" spans="1:63">
      <c r="A4" s="6">
        <v>2</v>
      </c>
      <c r="B4" s="7" t="s">
        <v>80</v>
      </c>
      <c r="C4" s="8">
        <v>2</v>
      </c>
      <c r="D4" s="8" t="s">
        <v>25</v>
      </c>
      <c r="E4" s="8">
        <v>2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="2" customFormat="1" ht="39" customHeight="1" spans="1:63">
      <c r="A5" s="6">
        <v>3</v>
      </c>
      <c r="B5" s="7" t="s">
        <v>47</v>
      </c>
      <c r="C5" s="9">
        <v>1</v>
      </c>
      <c r="D5" s="9" t="s">
        <v>25</v>
      </c>
      <c r="E5" s="9">
        <v>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="2" customFormat="1" ht="40.5" customHeight="1" spans="1:63">
      <c r="A6" s="6">
        <v>4</v>
      </c>
      <c r="B6" s="7" t="s">
        <v>75</v>
      </c>
      <c r="C6" s="9">
        <v>1</v>
      </c>
      <c r="D6" s="9" t="s">
        <v>25</v>
      </c>
      <c r="E6" s="9">
        <v>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="2" customFormat="1" ht="21" customHeight="1" spans="1:63">
      <c r="A7" s="6">
        <v>5</v>
      </c>
      <c r="B7" s="6" t="s">
        <v>21</v>
      </c>
      <c r="C7" s="6">
        <f>SUM(C3:C6)</f>
        <v>4.5</v>
      </c>
      <c r="D7" s="6"/>
      <c r="E7" s="6">
        <f>SUM(E3:E6)</f>
        <v>4.5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="2" customFormat="1" ht="40.5" customHeight="1" spans="1:63">
      <c r="A8" s="10"/>
      <c r="B8" s="10"/>
      <c r="C8" s="10"/>
      <c r="D8" s="10"/>
      <c r="E8" s="10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ht="30" customHeight="1" spans="1:5">
      <c r="A9" s="11" t="s">
        <v>20</v>
      </c>
      <c r="B9" s="11"/>
      <c r="C9" s="11"/>
      <c r="D9" s="11"/>
      <c r="E9" s="11"/>
    </row>
    <row r="10" ht="31.2" spans="1:5">
      <c r="A10" s="5" t="s">
        <v>1</v>
      </c>
      <c r="B10" s="5" t="s">
        <v>22</v>
      </c>
      <c r="C10" s="5" t="s">
        <v>4</v>
      </c>
      <c r="D10" s="5" t="s">
        <v>23</v>
      </c>
      <c r="E10" s="5" t="s">
        <v>6</v>
      </c>
    </row>
    <row r="11" ht="54" customHeight="1" spans="1:5">
      <c r="A11" s="8">
        <v>1</v>
      </c>
      <c r="B11" s="7" t="s">
        <v>83</v>
      </c>
      <c r="C11" s="9">
        <v>5</v>
      </c>
      <c r="D11" s="9" t="s">
        <v>27</v>
      </c>
      <c r="E11" s="9">
        <v>0</v>
      </c>
    </row>
    <row r="12" ht="59" customHeight="1" spans="1:5">
      <c r="A12" s="8">
        <v>2</v>
      </c>
      <c r="B12" s="7" t="s">
        <v>96</v>
      </c>
      <c r="C12" s="9">
        <v>9</v>
      </c>
      <c r="D12" s="9" t="s">
        <v>25</v>
      </c>
      <c r="E12" s="9">
        <v>9</v>
      </c>
    </row>
    <row r="13" ht="15.6" spans="1:5">
      <c r="A13" s="6">
        <v>3</v>
      </c>
      <c r="B13" s="6" t="s">
        <v>21</v>
      </c>
      <c r="C13" s="6">
        <f>SUM(C11:C12)</f>
        <v>14</v>
      </c>
      <c r="D13" s="12"/>
      <c r="E13" s="6">
        <f>SUM(E11:E12)</f>
        <v>9</v>
      </c>
    </row>
    <row r="14" ht="15.6" spans="1:5">
      <c r="A14" s="10"/>
      <c r="B14" s="13"/>
      <c r="C14" s="13"/>
      <c r="D14" s="13"/>
      <c r="E14" s="13"/>
    </row>
    <row r="15" ht="15.6" spans="1:5">
      <c r="A15" s="10"/>
      <c r="B15" s="13"/>
      <c r="C15" s="13"/>
      <c r="D15" s="13"/>
      <c r="E15" s="13"/>
    </row>
    <row r="16" ht="15.6" spans="1:5">
      <c r="A16" s="10"/>
      <c r="B16" s="13"/>
      <c r="C16" s="13"/>
      <c r="D16" s="13"/>
      <c r="E16" s="13"/>
    </row>
    <row r="17" ht="15.6" spans="1:5">
      <c r="A17" s="10"/>
      <c r="B17" s="13"/>
      <c r="C17" s="13"/>
      <c r="D17" s="13"/>
      <c r="E17" s="13"/>
    </row>
  </sheetData>
  <mergeCells count="2">
    <mergeCell ref="A1:E1"/>
    <mergeCell ref="A9:E9"/>
  </mergeCells>
  <printOptions horizontalCentered="1"/>
  <pageMargins left="0.393055555555556" right="0.393055555555556" top="0.393055555555556" bottom="0.393055555555556" header="0.298611111111111" footer="0.298611111111111"/>
  <pageSetup paperSize="9" scale="9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71"/>
  <sheetViews>
    <sheetView workbookViewId="0">
      <selection activeCell="F2" sqref="F$1:F$1048576"/>
    </sheetView>
  </sheetViews>
  <sheetFormatPr defaultColWidth="9.87962962962963" defaultRowHeight="14.4"/>
  <cols>
    <col min="1" max="1" width="6.75" style="3" customWidth="1"/>
    <col min="2" max="2" width="29.3796296296296" style="99" customWidth="1"/>
    <col min="3" max="3" width="10.8796296296296" customWidth="1"/>
    <col min="4" max="4" width="11.6296296296296" customWidth="1"/>
    <col min="5" max="5" width="10.8796296296296" customWidth="1"/>
    <col min="6" max="6" width="16.1296296296296" customWidth="1"/>
  </cols>
  <sheetData>
    <row r="1" s="1" customFormat="1" ht="30" customHeight="1" spans="1:5">
      <c r="A1" s="100" t="s">
        <v>7</v>
      </c>
      <c r="B1" s="100"/>
      <c r="C1" s="100"/>
      <c r="D1" s="100"/>
      <c r="E1" s="100"/>
    </row>
    <row r="2" s="2" customFormat="1" ht="31.2" spans="1:20">
      <c r="A2" s="5" t="s">
        <v>1</v>
      </c>
      <c r="B2" s="5" t="s">
        <v>22</v>
      </c>
      <c r="C2" s="5" t="s">
        <v>4</v>
      </c>
      <c r="D2" s="5" t="s">
        <v>23</v>
      </c>
      <c r="E2" s="5" t="s">
        <v>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="2" customFormat="1" ht="59.1" customHeight="1" spans="1:20">
      <c r="A3" s="8">
        <v>1</v>
      </c>
      <c r="B3" s="101" t="s">
        <v>24</v>
      </c>
      <c r="C3" s="37">
        <v>5</v>
      </c>
      <c r="D3" s="37" t="s">
        <v>25</v>
      </c>
      <c r="E3" s="37">
        <v>5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="34" customFormat="1" ht="69" customHeight="1" spans="1:20">
      <c r="A4" s="36">
        <v>2</v>
      </c>
      <c r="B4" s="102" t="s">
        <v>26</v>
      </c>
      <c r="C4" s="39">
        <v>30</v>
      </c>
      <c r="D4" s="39" t="s">
        <v>27</v>
      </c>
      <c r="E4" s="39">
        <v>0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="2" customFormat="1" ht="52.5" customHeight="1" spans="1:20">
      <c r="A5" s="8">
        <v>3</v>
      </c>
      <c r="B5" s="103" t="s">
        <v>28</v>
      </c>
      <c r="C5" s="37">
        <v>25</v>
      </c>
      <c r="D5" s="37" t="s">
        <v>25</v>
      </c>
      <c r="E5" s="37">
        <v>25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="34" customFormat="1" ht="59.1" customHeight="1" spans="1:20">
      <c r="A6" s="36">
        <v>4</v>
      </c>
      <c r="B6" s="104" t="s">
        <v>29</v>
      </c>
      <c r="C6" s="39">
        <v>25</v>
      </c>
      <c r="D6" s="39" t="s">
        <v>27</v>
      </c>
      <c r="E6" s="39">
        <v>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="2" customFormat="1" ht="59.1" customHeight="1" spans="1:20">
      <c r="A7" s="8">
        <v>5</v>
      </c>
      <c r="B7" s="105" t="s">
        <v>30</v>
      </c>
      <c r="C7" s="37">
        <v>5</v>
      </c>
      <c r="D7" s="37" t="s">
        <v>25</v>
      </c>
      <c r="E7" s="37">
        <v>5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="2" customFormat="1" ht="59.1" customHeight="1" spans="1:20">
      <c r="A8" s="8">
        <v>6</v>
      </c>
      <c r="B8" s="105" t="s">
        <v>31</v>
      </c>
      <c r="C8" s="37">
        <v>5</v>
      </c>
      <c r="D8" s="37" t="s">
        <v>27</v>
      </c>
      <c r="E8" s="37"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="2" customFormat="1" ht="59.1" customHeight="1" spans="1:20">
      <c r="A9" s="36">
        <v>7</v>
      </c>
      <c r="B9" s="105" t="s">
        <v>32</v>
      </c>
      <c r="C9" s="37">
        <v>25</v>
      </c>
      <c r="D9" s="37" t="s">
        <v>25</v>
      </c>
      <c r="E9" s="37">
        <v>25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="34" customFormat="1" ht="78" customHeight="1" spans="1:20">
      <c r="A10" s="36">
        <v>8</v>
      </c>
      <c r="B10" s="104" t="s">
        <v>33</v>
      </c>
      <c r="C10" s="39">
        <v>25</v>
      </c>
      <c r="D10" s="39" t="s">
        <v>27</v>
      </c>
      <c r="E10" s="39">
        <v>0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</row>
    <row r="11" s="2" customFormat="1" ht="66" customHeight="1" spans="1:20">
      <c r="A11" s="8">
        <v>9</v>
      </c>
      <c r="B11" s="103" t="s">
        <v>34</v>
      </c>
      <c r="C11" s="37">
        <v>30</v>
      </c>
      <c r="D11" s="37" t="s">
        <v>25</v>
      </c>
      <c r="E11" s="37">
        <v>30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="34" customFormat="1" ht="50.25" customHeight="1" spans="1:20">
      <c r="A12" s="8">
        <v>10</v>
      </c>
      <c r="B12" s="104" t="s">
        <v>35</v>
      </c>
      <c r="C12" s="39">
        <v>5</v>
      </c>
      <c r="D12" s="39" t="s">
        <v>27</v>
      </c>
      <c r="E12" s="39"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="2" customFormat="1" ht="46.5" customHeight="1" spans="1:20">
      <c r="A13" s="8">
        <v>11</v>
      </c>
      <c r="B13" s="105" t="s">
        <v>36</v>
      </c>
      <c r="C13" s="37">
        <v>5</v>
      </c>
      <c r="D13" s="37" t="s">
        <v>27</v>
      </c>
      <c r="E13" s="37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="2" customFormat="1" ht="71" customHeight="1" spans="1:20">
      <c r="A14" s="8">
        <v>12</v>
      </c>
      <c r="B14" s="101" t="s">
        <v>37</v>
      </c>
      <c r="C14" s="37">
        <v>30</v>
      </c>
      <c r="D14" s="37" t="s">
        <v>25</v>
      </c>
      <c r="E14" s="37">
        <v>30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="2" customFormat="1" ht="90" customHeight="1" spans="1:20">
      <c r="A15" s="8">
        <v>13</v>
      </c>
      <c r="B15" s="103" t="s">
        <v>38</v>
      </c>
      <c r="C15" s="37">
        <v>30</v>
      </c>
      <c r="D15" s="37" t="s">
        <v>39</v>
      </c>
      <c r="E15" s="37">
        <v>25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="2" customFormat="1" ht="52.5" customHeight="1" spans="1:20">
      <c r="A16" s="8">
        <v>14</v>
      </c>
      <c r="B16" s="105" t="s">
        <v>40</v>
      </c>
      <c r="C16" s="37">
        <v>5</v>
      </c>
      <c r="D16" s="37" t="s">
        <v>25</v>
      </c>
      <c r="E16" s="37">
        <v>5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="2" customFormat="1" ht="54" customHeight="1" spans="1:20">
      <c r="A17" s="8">
        <v>15</v>
      </c>
      <c r="B17" s="103" t="s">
        <v>41</v>
      </c>
      <c r="C17" s="37">
        <v>5</v>
      </c>
      <c r="D17" s="37" t="s">
        <v>25</v>
      </c>
      <c r="E17" s="37">
        <v>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="2" customFormat="1" ht="53.25" customHeight="1" spans="1:20">
      <c r="A18" s="15">
        <v>16</v>
      </c>
      <c r="B18" s="106" t="s">
        <v>42</v>
      </c>
      <c r="C18" s="30">
        <v>5</v>
      </c>
      <c r="D18" s="30" t="s">
        <v>25</v>
      </c>
      <c r="E18" s="30">
        <v>5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="2" customFormat="1" ht="52.5" customHeight="1" spans="1:20">
      <c r="A19" s="15">
        <v>17</v>
      </c>
      <c r="B19" s="107" t="s">
        <v>43</v>
      </c>
      <c r="C19" s="30">
        <v>5</v>
      </c>
      <c r="D19" s="30" t="s">
        <v>25</v>
      </c>
      <c r="E19" s="30">
        <v>5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="2" customFormat="1" ht="49.5" customHeight="1" spans="1:20">
      <c r="A20" s="15">
        <v>18</v>
      </c>
      <c r="B20" s="107" t="s">
        <v>44</v>
      </c>
      <c r="C20" s="30">
        <v>5</v>
      </c>
      <c r="D20" s="30" t="s">
        <v>25</v>
      </c>
      <c r="E20" s="30">
        <v>5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="2" customFormat="1" ht="59.1" customHeight="1" spans="1:20">
      <c r="A21" s="15">
        <v>19</v>
      </c>
      <c r="B21" s="107" t="s">
        <v>45</v>
      </c>
      <c r="C21" s="30">
        <v>5</v>
      </c>
      <c r="D21" s="30" t="s">
        <v>27</v>
      </c>
      <c r="E21" s="30"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="2" customFormat="1" ht="59.1" customHeight="1" spans="1:20">
      <c r="A22" s="15">
        <v>20</v>
      </c>
      <c r="B22" s="107" t="s">
        <v>46</v>
      </c>
      <c r="C22" s="30">
        <v>5</v>
      </c>
      <c r="D22" s="30" t="s">
        <v>27</v>
      </c>
      <c r="E22" s="30">
        <v>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="2" customFormat="1" ht="59.1" customHeight="1" spans="1:20">
      <c r="A23" s="15">
        <v>21</v>
      </c>
      <c r="B23" s="107" t="s">
        <v>47</v>
      </c>
      <c r="C23" s="30">
        <v>5</v>
      </c>
      <c r="D23" s="30" t="s">
        <v>27</v>
      </c>
      <c r="E23" s="30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="2" customFormat="1" ht="53.25" customHeight="1" spans="1:20">
      <c r="A24" s="15">
        <v>22</v>
      </c>
      <c r="B24" s="107" t="s">
        <v>48</v>
      </c>
      <c r="C24" s="30">
        <v>5</v>
      </c>
      <c r="D24" s="30" t="s">
        <v>25</v>
      </c>
      <c r="E24" s="30">
        <v>5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="2" customFormat="1" ht="59.1" customHeight="1" spans="1:20">
      <c r="A25" s="15">
        <v>23</v>
      </c>
      <c r="B25" s="107" t="s">
        <v>49</v>
      </c>
      <c r="C25" s="30">
        <v>5</v>
      </c>
      <c r="D25" s="30" t="s">
        <v>27</v>
      </c>
      <c r="E25" s="30">
        <v>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="2" customFormat="1" ht="52.5" customHeight="1" spans="1:20">
      <c r="A26" s="15">
        <v>24</v>
      </c>
      <c r="B26" s="106" t="s">
        <v>50</v>
      </c>
      <c r="C26" s="30">
        <v>5</v>
      </c>
      <c r="D26" s="30" t="s">
        <v>25</v>
      </c>
      <c r="E26" s="30">
        <v>5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="2" customFormat="1" ht="49.5" customHeight="1" spans="1:20">
      <c r="A27" s="15">
        <v>25</v>
      </c>
      <c r="B27" s="106" t="s">
        <v>51</v>
      </c>
      <c r="C27" s="30">
        <v>5</v>
      </c>
      <c r="D27" s="30" t="s">
        <v>25</v>
      </c>
      <c r="E27" s="30">
        <v>5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="2" customFormat="1" ht="59.1" customHeight="1" spans="1:20">
      <c r="A28" s="15">
        <v>26</v>
      </c>
      <c r="B28" s="107" t="s">
        <v>52</v>
      </c>
      <c r="C28" s="30">
        <v>30</v>
      </c>
      <c r="D28" s="30" t="s">
        <v>25</v>
      </c>
      <c r="E28" s="30">
        <v>30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="2" customFormat="1" ht="59.1" customHeight="1" spans="1:20">
      <c r="A29" s="15">
        <v>27</v>
      </c>
      <c r="B29" s="106" t="s">
        <v>53</v>
      </c>
      <c r="C29" s="30">
        <v>5</v>
      </c>
      <c r="D29" s="30" t="s">
        <v>25</v>
      </c>
      <c r="E29" s="30">
        <v>5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="2" customFormat="1" ht="54.75" customHeight="1" spans="1:20">
      <c r="A30" s="15">
        <v>28</v>
      </c>
      <c r="B30" s="106" t="s">
        <v>54</v>
      </c>
      <c r="C30" s="30">
        <v>5</v>
      </c>
      <c r="D30" s="30" t="s">
        <v>25</v>
      </c>
      <c r="E30" s="30">
        <v>5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="2" customFormat="1" ht="57" customHeight="1" spans="1:20">
      <c r="A31" s="15">
        <v>29</v>
      </c>
      <c r="B31" s="107" t="s">
        <v>55</v>
      </c>
      <c r="C31" s="30">
        <v>5</v>
      </c>
      <c r="D31" s="30" t="s">
        <v>25</v>
      </c>
      <c r="E31" s="30">
        <v>5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="2" customFormat="1" ht="57" customHeight="1" spans="1:20">
      <c r="A32" s="15">
        <v>30</v>
      </c>
      <c r="B32" s="107" t="s">
        <v>56</v>
      </c>
      <c r="C32" s="30">
        <v>5</v>
      </c>
      <c r="D32" s="30" t="s">
        <v>25</v>
      </c>
      <c r="E32" s="30">
        <v>5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="2" customFormat="1" ht="63" customHeight="1" spans="1:20">
      <c r="A33" s="15">
        <v>31</v>
      </c>
      <c r="B33" s="106" t="s">
        <v>57</v>
      </c>
      <c r="C33" s="30">
        <v>30</v>
      </c>
      <c r="D33" s="30" t="s">
        <v>25</v>
      </c>
      <c r="E33" s="30">
        <v>30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="2" customFormat="1" ht="63.75" customHeight="1" spans="1:20">
      <c r="A34" s="15">
        <v>32</v>
      </c>
      <c r="B34" s="107" t="s">
        <v>58</v>
      </c>
      <c r="C34" s="30">
        <v>5</v>
      </c>
      <c r="D34" s="30" t="s">
        <v>27</v>
      </c>
      <c r="E34" s="30">
        <v>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="2" customFormat="1" ht="61.5" customHeight="1" spans="1:20">
      <c r="A35" s="15">
        <v>33</v>
      </c>
      <c r="B35" s="108" t="s">
        <v>59</v>
      </c>
      <c r="C35" s="30">
        <v>5</v>
      </c>
      <c r="D35" s="30" t="s">
        <v>25</v>
      </c>
      <c r="E35" s="30">
        <v>5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="2" customFormat="1" ht="97" customHeight="1" spans="1:20">
      <c r="A36" s="15">
        <v>34</v>
      </c>
      <c r="B36" s="107" t="s">
        <v>60</v>
      </c>
      <c r="C36" s="30">
        <v>30</v>
      </c>
      <c r="D36" s="30" t="s">
        <v>39</v>
      </c>
      <c r="E36" s="30">
        <v>25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="2" customFormat="1" ht="52.5" customHeight="1" spans="1:20">
      <c r="A37" s="15">
        <v>35</v>
      </c>
      <c r="B37" s="106" t="s">
        <v>61</v>
      </c>
      <c r="C37" s="30">
        <v>5</v>
      </c>
      <c r="D37" s="30" t="s">
        <v>27</v>
      </c>
      <c r="E37" s="30">
        <v>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="2" customFormat="1" ht="54.75" customHeight="1" spans="1:20">
      <c r="A38" s="15">
        <v>36</v>
      </c>
      <c r="B38" s="106" t="s">
        <v>62</v>
      </c>
      <c r="C38" s="30">
        <v>5</v>
      </c>
      <c r="D38" s="30" t="s">
        <v>25</v>
      </c>
      <c r="E38" s="30">
        <v>5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="2" customFormat="1" ht="62.25" customHeight="1" spans="1:20">
      <c r="A39" s="15">
        <v>37</v>
      </c>
      <c r="B39" s="106" t="s">
        <v>63</v>
      </c>
      <c r="C39" s="30">
        <v>5</v>
      </c>
      <c r="D39" s="30" t="s">
        <v>27</v>
      </c>
      <c r="E39" s="30">
        <v>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="2" customFormat="1" ht="56.25" customHeight="1" spans="1:20">
      <c r="A40" s="15">
        <v>38</v>
      </c>
      <c r="B40" s="106" t="s">
        <v>64</v>
      </c>
      <c r="C40" s="30">
        <v>5</v>
      </c>
      <c r="D40" s="30" t="s">
        <v>25</v>
      </c>
      <c r="E40" s="30">
        <v>5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="2" customFormat="1" ht="59.25" customHeight="1" spans="1:20">
      <c r="A41" s="15">
        <v>39</v>
      </c>
      <c r="B41" s="107" t="s">
        <v>65</v>
      </c>
      <c r="C41" s="30">
        <v>10</v>
      </c>
      <c r="D41" s="30" t="s">
        <v>25</v>
      </c>
      <c r="E41" s="30">
        <v>10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="2" customFormat="1" ht="86" customHeight="1" spans="1:20">
      <c r="A42" s="15">
        <v>40</v>
      </c>
      <c r="B42" s="107" t="s">
        <v>66</v>
      </c>
      <c r="C42" s="30">
        <v>30</v>
      </c>
      <c r="D42" s="30" t="s">
        <v>25</v>
      </c>
      <c r="E42" s="30">
        <v>25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="2" customFormat="1" ht="46.5" customHeight="1" spans="1:20">
      <c r="A43" s="15">
        <v>41</v>
      </c>
      <c r="B43" s="107" t="s">
        <v>67</v>
      </c>
      <c r="C43" s="30">
        <v>25</v>
      </c>
      <c r="D43" s="30" t="s">
        <v>25</v>
      </c>
      <c r="E43" s="30">
        <v>25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="2" customFormat="1" ht="86" customHeight="1" spans="1:20">
      <c r="A44" s="44">
        <v>42</v>
      </c>
      <c r="B44" s="107" t="s">
        <v>68</v>
      </c>
      <c r="C44" s="30">
        <v>30</v>
      </c>
      <c r="D44" s="30" t="s">
        <v>39</v>
      </c>
      <c r="E44" s="30">
        <v>25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="34" customFormat="1" ht="51.75" customHeight="1" spans="1:20">
      <c r="A45" s="44">
        <v>43</v>
      </c>
      <c r="B45" s="109" t="s">
        <v>69</v>
      </c>
      <c r="C45" s="45">
        <v>5</v>
      </c>
      <c r="D45" s="45" t="s">
        <v>27</v>
      </c>
      <c r="E45" s="45">
        <v>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="2" customFormat="1" ht="46.5" customHeight="1" spans="1:20">
      <c r="A46" s="15">
        <v>44</v>
      </c>
      <c r="B46" s="107" t="s">
        <v>70</v>
      </c>
      <c r="C46" s="30">
        <v>5</v>
      </c>
      <c r="D46" s="30" t="s">
        <v>25</v>
      </c>
      <c r="E46" s="30">
        <v>5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="2" customFormat="1" ht="48.75" customHeight="1" spans="1:20">
      <c r="A47" s="15">
        <v>45</v>
      </c>
      <c r="B47" s="107" t="s">
        <v>71</v>
      </c>
      <c r="C47" s="30">
        <v>5</v>
      </c>
      <c r="D47" s="30" t="s">
        <v>25</v>
      </c>
      <c r="E47" s="30">
        <v>5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="2" customFormat="1" ht="62.25" customHeight="1" spans="1:20">
      <c r="A48" s="15">
        <v>46</v>
      </c>
      <c r="B48" s="107" t="s">
        <v>72</v>
      </c>
      <c r="C48" s="30">
        <v>30</v>
      </c>
      <c r="D48" s="30" t="s">
        <v>25</v>
      </c>
      <c r="E48" s="30">
        <v>30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="2" customFormat="1" ht="46.5" customHeight="1" spans="1:20">
      <c r="A49" s="15">
        <v>47</v>
      </c>
      <c r="B49" s="107" t="s">
        <v>73</v>
      </c>
      <c r="C49" s="30">
        <v>5</v>
      </c>
      <c r="D49" s="30" t="s">
        <v>25</v>
      </c>
      <c r="E49" s="30">
        <v>5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="2" customFormat="1" ht="84" customHeight="1" spans="1:20">
      <c r="A50" s="44">
        <v>48</v>
      </c>
      <c r="B50" s="107" t="s">
        <v>74</v>
      </c>
      <c r="C50" s="30">
        <v>30</v>
      </c>
      <c r="D50" s="30" t="s">
        <v>39</v>
      </c>
      <c r="E50" s="30">
        <v>25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="2" customFormat="1" ht="59.25" customHeight="1" spans="1:20">
      <c r="A51" s="15">
        <v>49</v>
      </c>
      <c r="B51" s="107" t="s">
        <v>75</v>
      </c>
      <c r="C51" s="30">
        <v>30</v>
      </c>
      <c r="D51" s="30" t="s">
        <v>25</v>
      </c>
      <c r="E51" s="30">
        <v>30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="2" customFormat="1" ht="49.5" customHeight="1" spans="1:20">
      <c r="A52" s="15">
        <v>50</v>
      </c>
      <c r="B52" s="108" t="s">
        <v>76</v>
      </c>
      <c r="C52" s="30">
        <v>5</v>
      </c>
      <c r="D52" s="30" t="s">
        <v>27</v>
      </c>
      <c r="E52" s="30">
        <v>0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="2" customFormat="1" ht="58.5" customHeight="1" spans="1:20">
      <c r="A53" s="15">
        <v>51</v>
      </c>
      <c r="B53" s="107" t="s">
        <v>77</v>
      </c>
      <c r="C53" s="30">
        <v>30</v>
      </c>
      <c r="D53" s="30" t="s">
        <v>25</v>
      </c>
      <c r="E53" s="30">
        <v>30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="2" customFormat="1" ht="66.75" customHeight="1" spans="1:20">
      <c r="A54" s="15">
        <v>52</v>
      </c>
      <c r="B54" s="107" t="s">
        <v>78</v>
      </c>
      <c r="C54" s="30">
        <v>5</v>
      </c>
      <c r="D54" s="30" t="s">
        <v>27</v>
      </c>
      <c r="E54" s="30">
        <v>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="2" customFormat="1" ht="63.75" customHeight="1" spans="1:20">
      <c r="A55" s="15">
        <v>53</v>
      </c>
      <c r="B55" s="106" t="s">
        <v>79</v>
      </c>
      <c r="C55" s="30">
        <v>10</v>
      </c>
      <c r="D55" s="30" t="s">
        <v>27</v>
      </c>
      <c r="E55" s="30">
        <v>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="2" customFormat="1" ht="63" customHeight="1" spans="1:20">
      <c r="A56" s="15">
        <v>54</v>
      </c>
      <c r="B56" s="106" t="s">
        <v>80</v>
      </c>
      <c r="C56" s="30">
        <v>5</v>
      </c>
      <c r="D56" s="30" t="s">
        <v>27</v>
      </c>
      <c r="E56" s="30">
        <v>0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="34" customFormat="1" ht="60.75" customHeight="1" spans="1:20">
      <c r="A57" s="15">
        <v>55</v>
      </c>
      <c r="B57" s="110" t="s">
        <v>81</v>
      </c>
      <c r="C57" s="45">
        <v>5</v>
      </c>
      <c r="D57" s="45" t="s">
        <v>27</v>
      </c>
      <c r="E57" s="45">
        <v>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="2" customFormat="1" ht="63.75" customHeight="1" spans="1:20">
      <c r="A58" s="15">
        <v>56</v>
      </c>
      <c r="B58" s="107" t="s">
        <v>82</v>
      </c>
      <c r="C58" s="30">
        <v>5</v>
      </c>
      <c r="D58" s="30" t="s">
        <v>25</v>
      </c>
      <c r="E58" s="30">
        <v>5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="2" customFormat="1" ht="59.25" customHeight="1" spans="1:20">
      <c r="A59" s="15">
        <v>57</v>
      </c>
      <c r="B59" s="107" t="s">
        <v>83</v>
      </c>
      <c r="C59" s="30">
        <v>5</v>
      </c>
      <c r="D59" s="30" t="s">
        <v>25</v>
      </c>
      <c r="E59" s="30">
        <v>5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="2" customFormat="1" ht="60" customHeight="1" spans="1:20">
      <c r="A60" s="15">
        <v>58</v>
      </c>
      <c r="B60" s="107" t="s">
        <v>84</v>
      </c>
      <c r="C60" s="30">
        <v>30</v>
      </c>
      <c r="D60" s="30" t="s">
        <v>25</v>
      </c>
      <c r="E60" s="30">
        <v>30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="2" customFormat="1" ht="69" customHeight="1" spans="1:20">
      <c r="A61" s="15">
        <v>59</v>
      </c>
      <c r="B61" s="106" t="s">
        <v>85</v>
      </c>
      <c r="C61" s="30">
        <v>10</v>
      </c>
      <c r="D61" s="30" t="s">
        <v>25</v>
      </c>
      <c r="E61" s="30">
        <v>10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="2" customFormat="1" ht="57" customHeight="1" spans="1:20">
      <c r="A62" s="15">
        <v>60</v>
      </c>
      <c r="B62" s="107" t="s">
        <v>86</v>
      </c>
      <c r="C62" s="30">
        <v>5</v>
      </c>
      <c r="D62" s="30" t="s">
        <v>27</v>
      </c>
      <c r="E62" s="30">
        <v>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="2" customFormat="1" ht="57" customHeight="1" spans="1:20">
      <c r="A63" s="15">
        <v>61</v>
      </c>
      <c r="B63" s="107" t="s">
        <v>87</v>
      </c>
      <c r="C63" s="30">
        <v>5</v>
      </c>
      <c r="D63" s="30" t="s">
        <v>25</v>
      </c>
      <c r="E63" s="30">
        <v>5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="2" customFormat="1" ht="61.5" customHeight="1" spans="1:20">
      <c r="A64" s="15">
        <v>62</v>
      </c>
      <c r="B64" s="107" t="s">
        <v>88</v>
      </c>
      <c r="C64" s="30">
        <v>5</v>
      </c>
      <c r="D64" s="30" t="s">
        <v>25</v>
      </c>
      <c r="E64" s="30">
        <v>5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="2" customFormat="1" ht="64.5" customHeight="1" spans="1:20">
      <c r="A65" s="15">
        <v>63</v>
      </c>
      <c r="B65" s="106" t="s">
        <v>89</v>
      </c>
      <c r="C65" s="30">
        <v>25</v>
      </c>
      <c r="D65" s="30" t="s">
        <v>25</v>
      </c>
      <c r="E65" s="30">
        <v>25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="2" customFormat="1" ht="80.1" customHeight="1" spans="1:20">
      <c r="A66" s="15">
        <v>64</v>
      </c>
      <c r="B66" s="107" t="s">
        <v>90</v>
      </c>
      <c r="C66" s="30">
        <v>25</v>
      </c>
      <c r="D66" s="30" t="s">
        <v>25</v>
      </c>
      <c r="E66" s="30">
        <v>20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="2" customFormat="1" ht="66.75" customHeight="1" spans="1:20">
      <c r="A67" s="15">
        <v>65</v>
      </c>
      <c r="B67" s="106" t="s">
        <v>91</v>
      </c>
      <c r="C67" s="30">
        <v>5</v>
      </c>
      <c r="D67" s="30" t="s">
        <v>25</v>
      </c>
      <c r="E67" s="30">
        <v>5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="34" customFormat="1" ht="80.1" customHeight="1" spans="1:20">
      <c r="A68" s="44">
        <v>66</v>
      </c>
      <c r="B68" s="111" t="s">
        <v>92</v>
      </c>
      <c r="C68" s="45">
        <v>55</v>
      </c>
      <c r="D68" s="45" t="s">
        <v>25</v>
      </c>
      <c r="E68" s="45">
        <v>55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="2" customFormat="1" ht="65.25" customHeight="1" spans="1:20">
      <c r="A69" s="15">
        <v>67</v>
      </c>
      <c r="B69" s="107" t="s">
        <v>93</v>
      </c>
      <c r="C69" s="30">
        <v>5</v>
      </c>
      <c r="D69" s="30" t="s">
        <v>25</v>
      </c>
      <c r="E69" s="30">
        <v>5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="2" customFormat="1" ht="65.25" customHeight="1" spans="1:20">
      <c r="A70" s="15">
        <v>68</v>
      </c>
      <c r="B70" s="107" t="s">
        <v>94</v>
      </c>
      <c r="C70" s="30">
        <v>25</v>
      </c>
      <c r="D70" s="30" t="s">
        <v>25</v>
      </c>
      <c r="E70" s="30">
        <v>20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5">
      <c r="A71" s="32">
        <v>68</v>
      </c>
      <c r="B71" s="32" t="s">
        <v>21</v>
      </c>
      <c r="C71" s="32">
        <f>SUM(C3:C70)</f>
        <v>915</v>
      </c>
      <c r="D71" s="32"/>
      <c r="E71" s="32">
        <f>SUM(E3:E70)</f>
        <v>710</v>
      </c>
    </row>
  </sheetData>
  <autoFilter ref="A1:E71">
    <extLst/>
  </autoFilter>
  <mergeCells count="1">
    <mergeCell ref="A1:E1"/>
  </mergeCells>
  <printOptions horizontalCentered="1"/>
  <pageMargins left="0.393055555555556" right="0.393055555555556" top="0.393055555555556" bottom="0.393055555555556" header="0.298611111111111" footer="0.298611111111111"/>
  <pageSetup paperSize="9" scale="88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5"/>
  <sheetViews>
    <sheetView workbookViewId="0">
      <selection activeCell="A1" sqref="A1:E1"/>
    </sheetView>
  </sheetViews>
  <sheetFormatPr defaultColWidth="9" defaultRowHeight="14.4"/>
  <cols>
    <col min="1" max="1" width="6.75" style="82" customWidth="1"/>
    <col min="2" max="2" width="20.75" style="83" customWidth="1"/>
    <col min="3" max="3" width="10.8796296296296" style="54" customWidth="1"/>
    <col min="4" max="4" width="11.6296296296296" style="54" customWidth="1"/>
    <col min="5" max="5" width="10.8796296296296" style="64" customWidth="1"/>
    <col min="6" max="16384" width="9" style="54"/>
  </cols>
  <sheetData>
    <row r="1" s="51" customFormat="1" ht="30" customHeight="1" spans="1:5">
      <c r="A1" s="61" t="s">
        <v>8</v>
      </c>
      <c r="B1" s="35"/>
      <c r="C1" s="84"/>
      <c r="D1" s="84"/>
      <c r="E1" s="85"/>
    </row>
    <row r="2" s="60" customFormat="1" ht="33" customHeight="1" spans="1:18">
      <c r="A2" s="62" t="s">
        <v>1</v>
      </c>
      <c r="B2" s="5" t="s">
        <v>22</v>
      </c>
      <c r="C2" s="5" t="s">
        <v>4</v>
      </c>
      <c r="D2" s="5" t="s">
        <v>23</v>
      </c>
      <c r="E2" s="66" t="s">
        <v>6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="60" customFormat="1" ht="75" customHeight="1" spans="1:18">
      <c r="A3" s="36">
        <v>1</v>
      </c>
      <c r="B3" s="7" t="s">
        <v>28</v>
      </c>
      <c r="C3" s="37">
        <v>29.04</v>
      </c>
      <c r="D3" s="37" t="s">
        <v>25</v>
      </c>
      <c r="E3" s="86">
        <v>3.62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="60" customFormat="1" ht="128" customHeight="1" spans="1:18">
      <c r="A4" s="36">
        <v>2</v>
      </c>
      <c r="B4" s="38" t="s">
        <v>31</v>
      </c>
      <c r="C4" s="37">
        <v>112.39</v>
      </c>
      <c r="D4" s="37" t="s">
        <v>25</v>
      </c>
      <c r="E4" s="86">
        <f>45.41+30+0.041+0.41</f>
        <v>75.861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="60" customFormat="1" ht="74" customHeight="1" spans="1:18">
      <c r="A5" s="36">
        <v>3</v>
      </c>
      <c r="B5" s="67" t="s">
        <v>95</v>
      </c>
      <c r="C5" s="39">
        <v>71.8</v>
      </c>
      <c r="D5" s="39" t="s">
        <v>25</v>
      </c>
      <c r="E5" s="87">
        <v>11.09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="60" customFormat="1" ht="166" customHeight="1" spans="1:18">
      <c r="A6" s="36">
        <v>4</v>
      </c>
      <c r="B6" s="67" t="s">
        <v>34</v>
      </c>
      <c r="C6" s="42">
        <f>21.43+0.59</f>
        <v>22.02</v>
      </c>
      <c r="D6" s="42" t="s">
        <v>25</v>
      </c>
      <c r="E6" s="88">
        <v>21.58</v>
      </c>
      <c r="F6" s="53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="60" customFormat="1" ht="75" customHeight="1" spans="1:18">
      <c r="A7" s="36">
        <v>5</v>
      </c>
      <c r="B7" s="67" t="s">
        <v>36</v>
      </c>
      <c r="C7" s="39">
        <v>24.13</v>
      </c>
      <c r="D7" s="39" t="s">
        <v>25</v>
      </c>
      <c r="E7" s="87">
        <v>10.39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="60" customFormat="1" ht="60" customHeight="1" spans="1:18">
      <c r="A8" s="36">
        <v>6</v>
      </c>
      <c r="B8" s="38" t="s">
        <v>96</v>
      </c>
      <c r="C8" s="37">
        <v>5.8</v>
      </c>
      <c r="D8" s="37" t="s">
        <v>25</v>
      </c>
      <c r="E8" s="86">
        <v>5.8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="60" customFormat="1" ht="69" customHeight="1" spans="1:18">
      <c r="A9" s="36">
        <v>7</v>
      </c>
      <c r="B9" s="24" t="s">
        <v>38</v>
      </c>
      <c r="C9" s="37">
        <v>61.6</v>
      </c>
      <c r="D9" s="37" t="s">
        <v>27</v>
      </c>
      <c r="E9" s="86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="60" customFormat="1" ht="74" customHeight="1" spans="1:18">
      <c r="A10" s="36">
        <v>8</v>
      </c>
      <c r="B10" s="38" t="s">
        <v>44</v>
      </c>
      <c r="C10" s="37">
        <v>100</v>
      </c>
      <c r="D10" s="37" t="s">
        <v>25</v>
      </c>
      <c r="E10" s="86">
        <v>17.1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="60" customFormat="1" ht="78.75" customHeight="1" spans="1:18">
      <c r="A11" s="36">
        <v>9</v>
      </c>
      <c r="B11" s="7" t="s">
        <v>46</v>
      </c>
      <c r="C11" s="37">
        <v>8.78</v>
      </c>
      <c r="D11" s="37" t="s">
        <v>25</v>
      </c>
      <c r="E11" s="86">
        <v>5.84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="60" customFormat="1" ht="72" customHeight="1" spans="1:18">
      <c r="A12" s="36">
        <v>10</v>
      </c>
      <c r="B12" s="7" t="s">
        <v>47</v>
      </c>
      <c r="C12" s="37">
        <v>18.84</v>
      </c>
      <c r="D12" s="37" t="s">
        <v>25</v>
      </c>
      <c r="E12" s="86">
        <v>8.94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="71" customFormat="1" ht="69.75" customHeight="1" spans="1:18">
      <c r="A13" s="36">
        <v>11</v>
      </c>
      <c r="B13" s="67" t="s">
        <v>48</v>
      </c>
      <c r="C13" s="39">
        <v>13.1</v>
      </c>
      <c r="D13" s="39" t="s">
        <v>27</v>
      </c>
      <c r="E13" s="87"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="60" customFormat="1" ht="79" customHeight="1" spans="1:18">
      <c r="A14" s="36">
        <v>12</v>
      </c>
      <c r="B14" s="38" t="s">
        <v>49</v>
      </c>
      <c r="C14" s="37">
        <v>40.43</v>
      </c>
      <c r="D14" s="37" t="s">
        <v>25</v>
      </c>
      <c r="E14" s="86">
        <v>12.58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="60" customFormat="1" ht="149" customHeight="1" spans="1:18">
      <c r="A15" s="36">
        <v>13</v>
      </c>
      <c r="B15" s="7" t="s">
        <v>52</v>
      </c>
      <c r="C15" s="37">
        <v>33.61</v>
      </c>
      <c r="D15" s="37" t="s">
        <v>25</v>
      </c>
      <c r="E15" s="86">
        <v>41.62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="60" customFormat="1" ht="109" customHeight="1" spans="1:18">
      <c r="A16" s="36">
        <v>14</v>
      </c>
      <c r="B16" s="7" t="s">
        <v>97</v>
      </c>
      <c r="C16" s="37">
        <v>29.39</v>
      </c>
      <c r="D16" s="37" t="s">
        <v>25</v>
      </c>
      <c r="E16" s="86">
        <v>28.94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="60" customFormat="1" ht="104" customHeight="1" spans="1:18">
      <c r="A17" s="36">
        <v>15</v>
      </c>
      <c r="B17" s="24" t="s">
        <v>98</v>
      </c>
      <c r="C17" s="25">
        <f>18.34+0.24</f>
        <v>18.58</v>
      </c>
      <c r="D17" s="25" t="s">
        <v>25</v>
      </c>
      <c r="E17" s="68">
        <v>3.56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="60" customFormat="1" ht="68.25" customHeight="1" spans="1:18">
      <c r="A18" s="44">
        <v>16</v>
      </c>
      <c r="B18" s="19" t="s">
        <v>53</v>
      </c>
      <c r="C18" s="30">
        <v>18.39</v>
      </c>
      <c r="D18" s="30" t="s">
        <v>25</v>
      </c>
      <c r="E18" s="89">
        <v>3.74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="60" customFormat="1" ht="150" customHeight="1" spans="1:18">
      <c r="A19" s="44">
        <v>17</v>
      </c>
      <c r="B19" s="90" t="s">
        <v>99</v>
      </c>
      <c r="C19" s="30">
        <v>100</v>
      </c>
      <c r="D19" s="30" t="s">
        <v>25</v>
      </c>
      <c r="E19" s="89">
        <v>100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="71" customFormat="1" ht="77.25" customHeight="1" spans="1:18">
      <c r="A20" s="44">
        <v>18</v>
      </c>
      <c r="B20" s="91" t="s">
        <v>58</v>
      </c>
      <c r="C20" s="45">
        <v>14.727</v>
      </c>
      <c r="D20" s="45" t="s">
        <v>25</v>
      </c>
      <c r="E20" s="92">
        <v>6.38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="60" customFormat="1" ht="106" customHeight="1" spans="1:18">
      <c r="A21" s="44">
        <v>19</v>
      </c>
      <c r="B21" s="43" t="s">
        <v>100</v>
      </c>
      <c r="C21" s="30">
        <v>25.83</v>
      </c>
      <c r="D21" s="30" t="s">
        <v>25</v>
      </c>
      <c r="E21" s="89">
        <v>23.76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="60" customFormat="1" ht="63.75" customHeight="1" spans="1:18">
      <c r="A22" s="44">
        <v>20</v>
      </c>
      <c r="B22" s="20" t="s">
        <v>60</v>
      </c>
      <c r="C22" s="30">
        <v>10.8</v>
      </c>
      <c r="D22" s="30" t="s">
        <v>25</v>
      </c>
      <c r="E22" s="89">
        <v>10.8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="60" customFormat="1" ht="138" customHeight="1" spans="1:18">
      <c r="A23" s="44">
        <v>21</v>
      </c>
      <c r="B23" s="20" t="s">
        <v>101</v>
      </c>
      <c r="C23" s="28">
        <v>100</v>
      </c>
      <c r="D23" s="32" t="s">
        <v>25</v>
      </c>
      <c r="E23" s="48">
        <v>100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="60" customFormat="1" ht="69.75" customHeight="1" spans="1:18">
      <c r="A24" s="44">
        <v>22</v>
      </c>
      <c r="B24" s="43" t="s">
        <v>65</v>
      </c>
      <c r="C24" s="30">
        <v>5.92</v>
      </c>
      <c r="D24" s="30" t="s">
        <v>25</v>
      </c>
      <c r="E24" s="89">
        <v>2.09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="60" customFormat="1" ht="174" customHeight="1" spans="1:18">
      <c r="A25" s="44">
        <v>23</v>
      </c>
      <c r="B25" s="19" t="s">
        <v>68</v>
      </c>
      <c r="C25" s="30">
        <v>15.02</v>
      </c>
      <c r="D25" s="30" t="s">
        <v>25</v>
      </c>
      <c r="E25" s="89">
        <v>7.3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="60" customFormat="1" ht="69" customHeight="1" spans="1:18">
      <c r="A26" s="44">
        <v>24</v>
      </c>
      <c r="B26" s="46" t="s">
        <v>72</v>
      </c>
      <c r="C26" s="30">
        <v>24.11</v>
      </c>
      <c r="D26" s="30" t="s">
        <v>25</v>
      </c>
      <c r="E26" s="89">
        <v>7.46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="60" customFormat="1" ht="69" customHeight="1" spans="1:18">
      <c r="A27" s="44">
        <v>25</v>
      </c>
      <c r="B27" s="19" t="s">
        <v>73</v>
      </c>
      <c r="C27" s="30">
        <v>20.96</v>
      </c>
      <c r="D27" s="30" t="s">
        <v>25</v>
      </c>
      <c r="E27" s="89">
        <v>2.92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="71" customFormat="1" ht="66" customHeight="1" spans="1:18">
      <c r="A28" s="44">
        <v>26</v>
      </c>
      <c r="B28" s="91" t="s">
        <v>75</v>
      </c>
      <c r="C28" s="45">
        <v>82.25</v>
      </c>
      <c r="D28" s="45" t="s">
        <v>25</v>
      </c>
      <c r="E28" s="92">
        <v>2.47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="60" customFormat="1" ht="198" customHeight="1" spans="1:18">
      <c r="A29" s="44">
        <v>27</v>
      </c>
      <c r="B29" s="91" t="s">
        <v>76</v>
      </c>
      <c r="C29" s="47">
        <f>100+75+36.6+42.1</f>
        <v>253.7</v>
      </c>
      <c r="D29" s="47" t="s">
        <v>39</v>
      </c>
      <c r="E29" s="93">
        <v>100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="60" customFormat="1" ht="73" customHeight="1" spans="1:18">
      <c r="A30" s="44">
        <v>28</v>
      </c>
      <c r="B30" s="20" t="s">
        <v>77</v>
      </c>
      <c r="C30" s="30">
        <v>5.227</v>
      </c>
      <c r="D30" s="30" t="s">
        <v>25</v>
      </c>
      <c r="E30" s="89">
        <v>4.03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="60" customFormat="1" ht="69" customHeight="1" spans="1:18">
      <c r="A31" s="44">
        <v>29</v>
      </c>
      <c r="B31" s="43" t="s">
        <v>80</v>
      </c>
      <c r="C31" s="30">
        <v>31.21</v>
      </c>
      <c r="D31" s="30" t="s">
        <v>25</v>
      </c>
      <c r="E31" s="89">
        <v>17.26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="60" customFormat="1" ht="143" customHeight="1" spans="1:18">
      <c r="A32" s="44">
        <v>30</v>
      </c>
      <c r="B32" s="27" t="s">
        <v>102</v>
      </c>
      <c r="C32" s="94">
        <v>100</v>
      </c>
      <c r="D32" s="94" t="s">
        <v>25</v>
      </c>
      <c r="E32" s="95">
        <v>100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="71" customFormat="1" ht="73.5" customHeight="1" spans="1:18">
      <c r="A33" s="44">
        <v>31</v>
      </c>
      <c r="B33" s="91" t="s">
        <v>81</v>
      </c>
      <c r="C33" s="45">
        <v>3.11</v>
      </c>
      <c r="D33" s="45" t="s">
        <v>25</v>
      </c>
      <c r="E33" s="92">
        <v>0.91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="60" customFormat="1" ht="93" customHeight="1" spans="1:18">
      <c r="A34" s="44">
        <v>32</v>
      </c>
      <c r="B34" s="19" t="s">
        <v>103</v>
      </c>
      <c r="C34" s="30">
        <v>33.42</v>
      </c>
      <c r="D34" s="30" t="s">
        <v>25</v>
      </c>
      <c r="E34" s="89">
        <v>32.3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="60" customFormat="1" ht="106" customHeight="1" spans="1:18">
      <c r="A35" s="44">
        <v>33</v>
      </c>
      <c r="B35" s="20" t="s">
        <v>104</v>
      </c>
      <c r="C35" s="30">
        <v>21.86</v>
      </c>
      <c r="D35" s="30" t="s">
        <v>25</v>
      </c>
      <c r="E35" s="89">
        <v>21.19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="71" customFormat="1" ht="79.5" customHeight="1" spans="1:18">
      <c r="A36" s="44">
        <v>34</v>
      </c>
      <c r="B36" s="96" t="s">
        <v>84</v>
      </c>
      <c r="C36" s="45">
        <v>5.49</v>
      </c>
      <c r="D36" s="45" t="s">
        <v>25</v>
      </c>
      <c r="E36" s="92">
        <v>3.07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="60" customFormat="1" ht="63" customHeight="1" spans="1:18">
      <c r="A37" s="44">
        <v>35</v>
      </c>
      <c r="B37" s="46" t="s">
        <v>105</v>
      </c>
      <c r="C37" s="30">
        <v>100</v>
      </c>
      <c r="D37" s="30" t="s">
        <v>25</v>
      </c>
      <c r="E37" s="89">
        <v>58.39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="60" customFormat="1" ht="67" customHeight="1" spans="1:18">
      <c r="A38" s="44">
        <v>36</v>
      </c>
      <c r="B38" s="20" t="s">
        <v>86</v>
      </c>
      <c r="C38" s="30">
        <v>58.49</v>
      </c>
      <c r="D38" s="30" t="s">
        <v>25</v>
      </c>
      <c r="E38" s="89">
        <v>45.54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="60" customFormat="1" ht="68" customHeight="1" spans="1:18">
      <c r="A39" s="44">
        <v>37</v>
      </c>
      <c r="B39" s="43" t="s">
        <v>89</v>
      </c>
      <c r="C39" s="30">
        <v>69.99</v>
      </c>
      <c r="D39" s="30" t="s">
        <v>25</v>
      </c>
      <c r="E39" s="89">
        <v>40.85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="60" customFormat="1" ht="63" customHeight="1" spans="1:18">
      <c r="A40" s="44">
        <v>38</v>
      </c>
      <c r="B40" s="46" t="s">
        <v>90</v>
      </c>
      <c r="C40" s="30">
        <v>100</v>
      </c>
      <c r="D40" s="30" t="s">
        <v>25</v>
      </c>
      <c r="E40" s="89">
        <v>12.22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="60" customFormat="1" ht="63" customHeight="1" spans="1:18">
      <c r="A41" s="44">
        <v>39</v>
      </c>
      <c r="B41" s="91" t="s">
        <v>106</v>
      </c>
      <c r="C41" s="45">
        <v>85.24</v>
      </c>
      <c r="D41" s="45" t="s">
        <v>25</v>
      </c>
      <c r="E41" s="92">
        <v>39.39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="60" customFormat="1" ht="111" customHeight="1" spans="1:18">
      <c r="A42" s="44">
        <v>40</v>
      </c>
      <c r="B42" s="20" t="s">
        <v>107</v>
      </c>
      <c r="C42" s="30">
        <v>24.87</v>
      </c>
      <c r="D42" s="30" t="s">
        <v>25</v>
      </c>
      <c r="E42" s="89">
        <v>23.76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="60" customFormat="1" ht="109" customHeight="1" spans="1:18">
      <c r="A43" s="44">
        <v>41</v>
      </c>
      <c r="B43" s="20" t="s">
        <v>108</v>
      </c>
      <c r="C43" s="30">
        <v>76</v>
      </c>
      <c r="D43" s="30" t="s">
        <v>25</v>
      </c>
      <c r="E43" s="89">
        <v>76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="60" customFormat="1" ht="320" customHeight="1" spans="1:18">
      <c r="A44" s="44">
        <v>42</v>
      </c>
      <c r="B44" s="20" t="s">
        <v>109</v>
      </c>
      <c r="C44" s="30">
        <v>100</v>
      </c>
      <c r="D44" s="30" t="s">
        <v>25</v>
      </c>
      <c r="E44" s="89">
        <v>100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5">
      <c r="A45" s="47">
        <v>43</v>
      </c>
      <c r="B45" s="47" t="s">
        <v>21</v>
      </c>
      <c r="C45" s="97">
        <f>SUM(C3:C44)</f>
        <v>2076.124</v>
      </c>
      <c r="D45" s="97"/>
      <c r="E45" s="98">
        <f>SUM(E3:E44)</f>
        <v>1188.751</v>
      </c>
    </row>
  </sheetData>
  <autoFilter ref="A1:E45">
    <extLst/>
  </autoFilter>
  <mergeCells count="1">
    <mergeCell ref="A1:E1"/>
  </mergeCells>
  <printOptions horizontalCentered="1"/>
  <pageMargins left="0.393055555555556" right="0.393055555555556" top="0.393055555555556" bottom="0.393055555555556" header="0.298611111111111" footer="0.298611111111111"/>
  <pageSetup paperSize="9" scale="8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workbookViewId="0">
      <selection activeCell="A1" sqref="A1:E1"/>
    </sheetView>
  </sheetViews>
  <sheetFormatPr defaultColWidth="9.87962962962963" defaultRowHeight="14.4"/>
  <cols>
    <col min="1" max="1" width="6.75" style="3" customWidth="1"/>
    <col min="2" max="2" width="20.75" style="79" customWidth="1"/>
    <col min="3" max="3" width="10.8796296296296" customWidth="1"/>
    <col min="4" max="4" width="11.6296296296296" customWidth="1"/>
    <col min="5" max="5" width="10.8796296296296" customWidth="1"/>
  </cols>
  <sheetData>
    <row r="1" s="1" customFormat="1" ht="30" customHeight="1" spans="1:5">
      <c r="A1" s="35" t="s">
        <v>9</v>
      </c>
      <c r="B1" s="61"/>
      <c r="C1" s="35"/>
      <c r="D1" s="35"/>
      <c r="E1" s="35"/>
    </row>
    <row r="2" s="2" customFormat="1" ht="31.2" spans="1:20">
      <c r="A2" s="5" t="s">
        <v>1</v>
      </c>
      <c r="B2" s="62" t="s">
        <v>22</v>
      </c>
      <c r="C2" s="5" t="s">
        <v>4</v>
      </c>
      <c r="D2" s="5" t="s">
        <v>23</v>
      </c>
      <c r="E2" s="5" t="s">
        <v>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="2" customFormat="1" ht="42.95" customHeight="1" spans="1:20">
      <c r="A3" s="8">
        <v>1</v>
      </c>
      <c r="B3" s="26" t="s">
        <v>34</v>
      </c>
      <c r="C3" s="37">
        <v>5</v>
      </c>
      <c r="D3" s="37" t="s">
        <v>25</v>
      </c>
      <c r="E3" s="37">
        <v>5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="34" customFormat="1" ht="123" customHeight="1" spans="1:20">
      <c r="A4" s="36">
        <v>2</v>
      </c>
      <c r="B4" s="67" t="s">
        <v>32</v>
      </c>
      <c r="C4" s="42">
        <f>40+0.2</f>
        <v>40.2</v>
      </c>
      <c r="D4" s="42" t="s">
        <v>39</v>
      </c>
      <c r="E4" s="42">
        <v>0.2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="2" customFormat="1" ht="42.95" customHeight="1" spans="1:20">
      <c r="A5" s="8">
        <v>3</v>
      </c>
      <c r="B5" s="26" t="s">
        <v>95</v>
      </c>
      <c r="C5" s="37">
        <v>5</v>
      </c>
      <c r="D5" s="37" t="s">
        <v>25</v>
      </c>
      <c r="E5" s="37">
        <v>5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="2" customFormat="1" ht="42.95" customHeight="1" spans="1:20">
      <c r="A6" s="8">
        <v>4</v>
      </c>
      <c r="B6" s="26" t="s">
        <v>75</v>
      </c>
      <c r="C6" s="37">
        <v>5</v>
      </c>
      <c r="D6" s="37" t="s">
        <v>25</v>
      </c>
      <c r="E6" s="37">
        <v>5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="34" customFormat="1" ht="66" customHeight="1" spans="1:20">
      <c r="A7" s="36">
        <v>5</v>
      </c>
      <c r="B7" s="80" t="s">
        <v>96</v>
      </c>
      <c r="C7" s="42">
        <v>40</v>
      </c>
      <c r="D7" s="42" t="s">
        <v>25</v>
      </c>
      <c r="E7" s="42">
        <v>40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="2" customFormat="1" ht="42.95" customHeight="1" spans="1:20">
      <c r="A8" s="8">
        <v>6</v>
      </c>
      <c r="B8" s="67" t="s">
        <v>106</v>
      </c>
      <c r="C8" s="37">
        <v>10</v>
      </c>
      <c r="D8" s="37" t="s">
        <v>25</v>
      </c>
      <c r="E8" s="37">
        <v>10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ht="15.6" spans="1:5">
      <c r="A9" s="40">
        <v>7</v>
      </c>
      <c r="B9" s="42" t="s">
        <v>21</v>
      </c>
      <c r="C9" s="40">
        <f>SUM(C3:C8)</f>
        <v>105.2</v>
      </c>
      <c r="D9" s="40"/>
      <c r="E9" s="40">
        <f>SUM(E3:E8)</f>
        <v>65.2</v>
      </c>
    </row>
    <row r="10" ht="15.6" spans="1:5">
      <c r="A10" s="10"/>
      <c r="B10" s="81"/>
      <c r="C10" s="13"/>
      <c r="D10" s="13"/>
      <c r="E10" s="13"/>
    </row>
    <row r="11" ht="15.6" spans="1:5">
      <c r="A11" s="10"/>
      <c r="B11" s="81"/>
      <c r="C11" s="13"/>
      <c r="D11" s="13"/>
      <c r="E11" s="13"/>
    </row>
    <row r="12" ht="15.6" spans="1:5">
      <c r="A12" s="10"/>
      <c r="B12" s="81"/>
      <c r="C12" s="13"/>
      <c r="D12" s="13"/>
      <c r="E12" s="13"/>
    </row>
    <row r="13" ht="15.6" spans="1:5">
      <c r="A13" s="10"/>
      <c r="B13" s="81"/>
      <c r="C13" s="13"/>
      <c r="D13" s="13"/>
      <c r="E13" s="13"/>
    </row>
    <row r="14" ht="15.6" spans="1:5">
      <c r="A14" s="10"/>
      <c r="B14" s="81"/>
      <c r="C14" s="13"/>
      <c r="D14" s="13"/>
      <c r="E14" s="13"/>
    </row>
    <row r="15" ht="15.6" spans="1:5">
      <c r="A15" s="10"/>
      <c r="B15" s="81"/>
      <c r="C15" s="13"/>
      <c r="D15" s="13"/>
      <c r="E15" s="13"/>
    </row>
    <row r="16" ht="15.6" spans="1:5">
      <c r="A16" s="10"/>
      <c r="B16" s="81"/>
      <c r="C16" s="13"/>
      <c r="D16" s="13"/>
      <c r="E16" s="13"/>
    </row>
    <row r="17" ht="15.6" spans="1:5">
      <c r="A17" s="10"/>
      <c r="B17" s="81"/>
      <c r="C17" s="13"/>
      <c r="D17" s="13"/>
      <c r="E17" s="13"/>
    </row>
  </sheetData>
  <autoFilter ref="D1:D9">
    <extLst/>
  </autoFilter>
  <mergeCells count="1">
    <mergeCell ref="A1:E1"/>
  </mergeCells>
  <printOptions horizontalCentered="1"/>
  <pageMargins left="0.393055555555556" right="0.393055555555556" top="0.393055555555556" bottom="0.393055555555556" header="0.298611111111111" footer="0.298611111111111"/>
  <pageSetup paperSize="9" scale="9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7"/>
  <sheetViews>
    <sheetView workbookViewId="0">
      <selection activeCell="A1" sqref="A1:E1"/>
    </sheetView>
  </sheetViews>
  <sheetFormatPr defaultColWidth="9.87962962962963" defaultRowHeight="14.4"/>
  <cols>
    <col min="1" max="1" width="6.75" style="3" customWidth="1"/>
    <col min="2" max="2" width="20.75" style="76" customWidth="1"/>
    <col min="3" max="3" width="10.8796296296296" customWidth="1"/>
    <col min="4" max="4" width="11.6296296296296" customWidth="1"/>
    <col min="5" max="5" width="10.8796296296296" customWidth="1"/>
  </cols>
  <sheetData>
    <row r="1" s="1" customFormat="1" ht="30" customHeight="1" spans="1:5">
      <c r="A1" s="77" t="s">
        <v>10</v>
      </c>
      <c r="B1" s="77"/>
      <c r="C1" s="77"/>
      <c r="D1" s="77"/>
      <c r="E1" s="77"/>
    </row>
    <row r="2" s="2" customFormat="1" ht="31.2" spans="1:27">
      <c r="A2" s="5" t="s">
        <v>1</v>
      </c>
      <c r="B2" s="62" t="s">
        <v>22</v>
      </c>
      <c r="C2" s="5" t="s">
        <v>4</v>
      </c>
      <c r="D2" s="5" t="s">
        <v>23</v>
      </c>
      <c r="E2" s="5" t="s">
        <v>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="2" customFormat="1" ht="42.95" customHeight="1" spans="1:27">
      <c r="A3" s="8">
        <v>1</v>
      </c>
      <c r="B3" s="67" t="s">
        <v>110</v>
      </c>
      <c r="C3" s="25">
        <v>20</v>
      </c>
      <c r="D3" s="25" t="s">
        <v>25</v>
      </c>
      <c r="E3" s="25">
        <v>20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ht="15.6" spans="1:5">
      <c r="A4" s="40">
        <v>2</v>
      </c>
      <c r="B4" s="42" t="s">
        <v>21</v>
      </c>
      <c r="C4" s="40">
        <f>SUM(C3:C3)</f>
        <v>20</v>
      </c>
      <c r="D4" s="40"/>
      <c r="E4" s="40">
        <f>SUM(E3:E3)</f>
        <v>20</v>
      </c>
    </row>
    <row r="5" ht="15.6" spans="1:5">
      <c r="A5" s="10"/>
      <c r="B5" s="78"/>
      <c r="C5" s="13"/>
      <c r="D5" s="13"/>
      <c r="E5" s="13"/>
    </row>
    <row r="6" ht="15.6" spans="1:5">
      <c r="A6" s="10"/>
      <c r="B6" s="78"/>
      <c r="C6" s="13"/>
      <c r="D6" s="13"/>
      <c r="E6" s="13"/>
    </row>
    <row r="7" ht="15.6" spans="1:5">
      <c r="A7" s="10"/>
      <c r="B7" s="78"/>
      <c r="C7" s="13"/>
      <c r="D7" s="13"/>
      <c r="E7" s="13"/>
    </row>
    <row r="8" ht="15.6" spans="1:5">
      <c r="A8" s="10"/>
      <c r="B8" s="78"/>
      <c r="C8" s="13"/>
      <c r="D8" s="13"/>
      <c r="E8" s="13"/>
    </row>
    <row r="9" ht="15.6" spans="1:5">
      <c r="A9" s="10"/>
      <c r="B9" s="78"/>
      <c r="C9" s="13"/>
      <c r="D9" s="13"/>
      <c r="E9" s="13"/>
    </row>
    <row r="10" ht="15.6" spans="1:5">
      <c r="A10" s="10"/>
      <c r="B10" s="78"/>
      <c r="C10" s="13"/>
      <c r="D10" s="13"/>
      <c r="E10" s="13"/>
    </row>
    <row r="11" ht="15.6" spans="1:5">
      <c r="A11" s="10"/>
      <c r="B11" s="78"/>
      <c r="C11" s="13"/>
      <c r="D11" s="13"/>
      <c r="E11" s="13"/>
    </row>
    <row r="12" ht="15.6" spans="1:5">
      <c r="A12" s="10"/>
      <c r="B12" s="78"/>
      <c r="C12" s="13"/>
      <c r="D12" s="13"/>
      <c r="E12" s="13"/>
    </row>
    <row r="13" ht="15.6" spans="1:5">
      <c r="A13" s="10"/>
      <c r="B13" s="78"/>
      <c r="C13" s="13"/>
      <c r="D13" s="13"/>
      <c r="E13" s="13"/>
    </row>
    <row r="14" ht="15.6" spans="1:5">
      <c r="A14" s="10"/>
      <c r="B14" s="78"/>
      <c r="C14" s="13"/>
      <c r="D14" s="13"/>
      <c r="E14" s="13"/>
    </row>
    <row r="15" ht="15.6" spans="1:5">
      <c r="A15" s="10"/>
      <c r="B15" s="78"/>
      <c r="C15" s="13"/>
      <c r="D15" s="13"/>
      <c r="E15" s="13"/>
    </row>
    <row r="16" ht="15.6" spans="1:5">
      <c r="A16" s="10"/>
      <c r="B16" s="78"/>
      <c r="C16" s="13"/>
      <c r="D16" s="13"/>
      <c r="E16" s="13"/>
    </row>
    <row r="17" ht="15.6" spans="1:5">
      <c r="A17" s="10"/>
      <c r="B17" s="78"/>
      <c r="C17" s="13"/>
      <c r="D17" s="13"/>
      <c r="E17" s="13"/>
    </row>
  </sheetData>
  <autoFilter ref="D1:D4">
    <extLst/>
  </autoFilter>
  <mergeCells count="1">
    <mergeCell ref="A1:E1"/>
  </mergeCells>
  <printOptions horizontalCentered="1"/>
  <pageMargins left="0.393055555555556" right="0.393055555555556" top="0.393055555555556" bottom="0.393055555555556" header="0.298611111111111" footer="0.298611111111111"/>
  <pageSetup paperSize="9" scale="97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zoomScale="85" zoomScaleNormal="85" workbookViewId="0">
      <selection activeCell="A1" sqref="A1:E1"/>
    </sheetView>
  </sheetViews>
  <sheetFormatPr defaultColWidth="9" defaultRowHeight="14.4"/>
  <cols>
    <col min="1" max="1" width="6.75" style="52" customWidth="1"/>
    <col min="2" max="2" width="20.75" style="72" customWidth="1"/>
    <col min="3" max="3" width="10.8796296296296" style="54" customWidth="1"/>
    <col min="4" max="4" width="11.6296296296296" style="54" customWidth="1"/>
    <col min="5" max="5" width="10.8796296296296" style="54" customWidth="1"/>
    <col min="6" max="16384" width="9" style="54"/>
  </cols>
  <sheetData>
    <row r="1" s="51" customFormat="1" ht="39.95" customHeight="1" spans="1:5">
      <c r="A1" s="35" t="s">
        <v>11</v>
      </c>
      <c r="B1" s="35"/>
      <c r="C1" s="35"/>
      <c r="D1" s="35"/>
      <c r="E1" s="35"/>
    </row>
    <row r="2" s="60" customFormat="1" ht="30" customHeight="1" spans="1:17">
      <c r="A2" s="5" t="s">
        <v>1</v>
      </c>
      <c r="B2" s="5" t="s">
        <v>22</v>
      </c>
      <c r="C2" s="5" t="s">
        <v>4</v>
      </c>
      <c r="D2" s="5" t="s">
        <v>23</v>
      </c>
      <c r="E2" s="5" t="s">
        <v>6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="60" customFormat="1" ht="79" customHeight="1" spans="1:17">
      <c r="A3" s="8">
        <v>1</v>
      </c>
      <c r="B3" s="38" t="s">
        <v>92</v>
      </c>
      <c r="C3" s="37">
        <v>0.2</v>
      </c>
      <c r="D3" s="39" t="s">
        <v>27</v>
      </c>
      <c r="E3" s="37">
        <v>0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="60" customFormat="1" ht="80" customHeight="1" spans="1:17">
      <c r="A4" s="8">
        <v>2</v>
      </c>
      <c r="B4" s="55" t="s">
        <v>59</v>
      </c>
      <c r="C4" s="37">
        <v>3.6</v>
      </c>
      <c r="D4" s="39" t="s">
        <v>27</v>
      </c>
      <c r="E4" s="37">
        <v>0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="71" customFormat="1" ht="141" customHeight="1" spans="1:17">
      <c r="A5" s="36">
        <v>3</v>
      </c>
      <c r="B5" s="67" t="s">
        <v>111</v>
      </c>
      <c r="C5" s="39">
        <f>7.725+1.5</f>
        <v>9.225</v>
      </c>
      <c r="D5" s="39" t="s">
        <v>39</v>
      </c>
      <c r="E5" s="39">
        <f>0+0.62</f>
        <v>0.62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="60" customFormat="1" ht="82" customHeight="1" spans="1:17">
      <c r="A6" s="8">
        <v>5</v>
      </c>
      <c r="B6" s="7" t="s">
        <v>112</v>
      </c>
      <c r="C6" s="37">
        <v>3.6</v>
      </c>
      <c r="D6" s="39" t="s">
        <v>25</v>
      </c>
      <c r="E6" s="37">
        <v>1.8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="60" customFormat="1" ht="79" customHeight="1" spans="1:17">
      <c r="A7" s="8">
        <v>6</v>
      </c>
      <c r="B7" s="7" t="s">
        <v>113</v>
      </c>
      <c r="C7" s="37">
        <v>3.24</v>
      </c>
      <c r="D7" s="39" t="s">
        <v>25</v>
      </c>
      <c r="E7" s="37">
        <v>2.16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="60" customFormat="1" ht="62" customHeight="1" spans="1:17">
      <c r="A8" s="8">
        <v>7</v>
      </c>
      <c r="B8" s="7" t="s">
        <v>50</v>
      </c>
      <c r="C8" s="37">
        <v>2.7</v>
      </c>
      <c r="D8" s="39" t="s">
        <v>27</v>
      </c>
      <c r="E8" s="37">
        <v>0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="60" customFormat="1" ht="228" customHeight="1" spans="1:17">
      <c r="A9" s="36">
        <v>8</v>
      </c>
      <c r="B9" s="73" t="s">
        <v>114</v>
      </c>
      <c r="C9" s="40">
        <v>5</v>
      </c>
      <c r="D9" s="40" t="s">
        <v>25</v>
      </c>
      <c r="E9" s="40">
        <v>5</v>
      </c>
      <c r="F9" s="72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="60" customFormat="1" ht="67" customHeight="1" spans="1:17">
      <c r="A10" s="8">
        <v>9</v>
      </c>
      <c r="B10" s="7" t="s">
        <v>115</v>
      </c>
      <c r="C10" s="37">
        <v>3.96</v>
      </c>
      <c r="D10" s="39" t="s">
        <v>27</v>
      </c>
      <c r="E10" s="37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="60" customFormat="1" ht="83" customHeight="1" spans="1:17">
      <c r="A11" s="8">
        <v>10</v>
      </c>
      <c r="B11" s="7" t="s">
        <v>116</v>
      </c>
      <c r="C11" s="37">
        <v>4.68</v>
      </c>
      <c r="D11" s="39" t="s">
        <v>25</v>
      </c>
      <c r="E11" s="37">
        <v>2.34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ht="27" customHeight="1" spans="1:5">
      <c r="A12" s="40">
        <v>11</v>
      </c>
      <c r="B12" s="74" t="s">
        <v>21</v>
      </c>
      <c r="C12" s="40">
        <f>SUM(C3:C11)</f>
        <v>36.205</v>
      </c>
      <c r="D12" s="40"/>
      <c r="E12" s="40">
        <f>SUM(E3:E11)</f>
        <v>11.92</v>
      </c>
    </row>
    <row r="13" ht="15.6" spans="1:5">
      <c r="A13" s="57"/>
      <c r="B13" s="75"/>
      <c r="C13" s="59"/>
      <c r="D13" s="59"/>
      <c r="E13" s="59"/>
    </row>
    <row r="14" ht="15.6" spans="1:5">
      <c r="A14" s="57"/>
      <c r="B14" s="75"/>
      <c r="C14" s="59"/>
      <c r="D14" s="59"/>
      <c r="E14" s="59"/>
    </row>
    <row r="15" ht="15.6" spans="1:5">
      <c r="A15" s="57"/>
      <c r="B15" s="75"/>
      <c r="C15" s="59"/>
      <c r="D15" s="59"/>
      <c r="E15" s="59"/>
    </row>
    <row r="16" ht="15.6" spans="1:5">
      <c r="A16" s="57"/>
      <c r="B16" s="75"/>
      <c r="C16" s="59"/>
      <c r="D16" s="59"/>
      <c r="E16" s="59"/>
    </row>
    <row r="17" ht="15.6" spans="1:5">
      <c r="A17" s="57"/>
      <c r="B17" s="75"/>
      <c r="C17" s="59"/>
      <c r="D17" s="59"/>
      <c r="E17" s="59"/>
    </row>
  </sheetData>
  <mergeCells count="1">
    <mergeCell ref="A1:E1"/>
  </mergeCells>
  <printOptions horizontalCentered="1"/>
  <pageMargins left="0.393055555555556" right="0.393055555555556" top="0.393055555555556" bottom="0.393055555555556" header="0.298611111111111" footer="0.298611111111111"/>
  <pageSetup paperSize="9" scale="97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7"/>
  <sheetViews>
    <sheetView workbookViewId="0">
      <selection activeCell="F2" sqref="F$1:F$1048576"/>
    </sheetView>
  </sheetViews>
  <sheetFormatPr defaultColWidth="9" defaultRowHeight="14.4"/>
  <cols>
    <col min="1" max="1" width="6.75" style="52" customWidth="1"/>
    <col min="2" max="2" width="20.75" style="53" customWidth="1"/>
    <col min="3" max="3" width="10.8796296296296" style="64" customWidth="1"/>
    <col min="4" max="4" width="11.6296296296296" style="54" customWidth="1"/>
    <col min="5" max="5" width="10.8796296296296" style="64" customWidth="1"/>
    <col min="6" max="16384" width="9" style="54"/>
  </cols>
  <sheetData>
    <row r="1" s="51" customFormat="1" ht="30" customHeight="1" spans="1:5">
      <c r="A1" s="35" t="s">
        <v>12</v>
      </c>
      <c r="B1" s="61"/>
      <c r="C1" s="65"/>
      <c r="D1" s="35"/>
      <c r="E1" s="65"/>
    </row>
    <row r="2" s="60" customFormat="1" ht="30" customHeight="1" spans="1:34">
      <c r="A2" s="5" t="s">
        <v>1</v>
      </c>
      <c r="B2" s="62" t="s">
        <v>22</v>
      </c>
      <c r="C2" s="66" t="s">
        <v>4</v>
      </c>
      <c r="D2" s="5" t="s">
        <v>23</v>
      </c>
      <c r="E2" s="66" t="s">
        <v>6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="60" customFormat="1" ht="117" customHeight="1" spans="1:34">
      <c r="A3" s="8">
        <v>1</v>
      </c>
      <c r="B3" s="67" t="s">
        <v>117</v>
      </c>
      <c r="C3" s="68">
        <f>6+10</f>
        <v>16</v>
      </c>
      <c r="D3" s="25" t="s">
        <v>25</v>
      </c>
      <c r="E3" s="68">
        <f>6+9.98</f>
        <v>15.98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</row>
    <row r="4" s="60" customFormat="1" ht="69" customHeight="1" spans="1:34">
      <c r="A4" s="8">
        <v>2</v>
      </c>
      <c r="B4" s="67" t="s">
        <v>118</v>
      </c>
      <c r="C4" s="68">
        <v>2.665</v>
      </c>
      <c r="D4" s="25" t="s">
        <v>25</v>
      </c>
      <c r="E4" s="68">
        <v>2.665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ht="15.6" spans="1:5">
      <c r="A5" s="40">
        <v>3</v>
      </c>
      <c r="B5" s="42" t="s">
        <v>21</v>
      </c>
      <c r="C5" s="69">
        <f>SUM(C3:C4)</f>
        <v>18.665</v>
      </c>
      <c r="D5" s="56"/>
      <c r="E5" s="69">
        <f>SUM(E3:E4)</f>
        <v>18.645</v>
      </c>
    </row>
    <row r="6" ht="15.6" spans="1:5">
      <c r="A6" s="57"/>
      <c r="B6" s="58"/>
      <c r="C6" s="70"/>
      <c r="D6" s="59"/>
      <c r="E6" s="70"/>
    </row>
    <row r="7" ht="15.6" spans="1:5">
      <c r="A7" s="57"/>
      <c r="B7" s="58"/>
      <c r="C7" s="70"/>
      <c r="D7" s="59"/>
      <c r="E7" s="70"/>
    </row>
    <row r="8" ht="15.6" spans="1:5">
      <c r="A8" s="57"/>
      <c r="B8" s="58"/>
      <c r="C8" s="70"/>
      <c r="D8" s="59"/>
      <c r="E8" s="70"/>
    </row>
    <row r="9" ht="15.6" spans="1:5">
      <c r="A9" s="57"/>
      <c r="B9" s="58"/>
      <c r="C9" s="70"/>
      <c r="D9" s="59"/>
      <c r="E9" s="70"/>
    </row>
    <row r="10" ht="15.6" spans="1:5">
      <c r="A10" s="57"/>
      <c r="B10" s="58"/>
      <c r="C10" s="70"/>
      <c r="D10" s="59"/>
      <c r="E10" s="70"/>
    </row>
    <row r="11" ht="15.6" spans="1:5">
      <c r="A11" s="57"/>
      <c r="B11" s="58"/>
      <c r="C11" s="70"/>
      <c r="D11" s="59"/>
      <c r="E11" s="70"/>
    </row>
    <row r="12" ht="15.6" spans="1:5">
      <c r="A12" s="57"/>
      <c r="B12" s="58"/>
      <c r="C12" s="70"/>
      <c r="D12" s="59"/>
      <c r="E12" s="70"/>
    </row>
    <row r="13" ht="15.6" spans="1:5">
      <c r="A13" s="57"/>
      <c r="B13" s="58"/>
      <c r="C13" s="70"/>
      <c r="D13" s="59"/>
      <c r="E13" s="70"/>
    </row>
    <row r="14" ht="15.6" spans="1:5">
      <c r="A14" s="57"/>
      <c r="B14" s="58"/>
      <c r="C14" s="70"/>
      <c r="D14" s="59"/>
      <c r="E14" s="70"/>
    </row>
    <row r="15" ht="15.6" spans="1:5">
      <c r="A15" s="57"/>
      <c r="B15" s="58"/>
      <c r="C15" s="70"/>
      <c r="D15" s="59"/>
      <c r="E15" s="70"/>
    </row>
    <row r="16" ht="15.6" spans="1:5">
      <c r="A16" s="57"/>
      <c r="B16" s="58"/>
      <c r="C16" s="70"/>
      <c r="D16" s="59"/>
      <c r="E16" s="70"/>
    </row>
    <row r="17" ht="15.6" spans="1:5">
      <c r="A17" s="57"/>
      <c r="B17" s="58"/>
      <c r="C17" s="70"/>
      <c r="D17" s="59"/>
      <c r="E17" s="70"/>
    </row>
  </sheetData>
  <mergeCells count="1">
    <mergeCell ref="A1:E1"/>
  </mergeCells>
  <printOptions horizontalCentered="1"/>
  <pageMargins left="0.393055555555556" right="0.393055555555556" top="0.393055555555556" bottom="0.393055555555556" header="0.298611111111111" footer="0.298611111111111"/>
  <pageSetup paperSize="9" scale="97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17"/>
  <sheetViews>
    <sheetView workbookViewId="0">
      <selection activeCell="F2" sqref="F$1:F$1048576"/>
    </sheetView>
  </sheetViews>
  <sheetFormatPr defaultColWidth="9" defaultRowHeight="14.4"/>
  <cols>
    <col min="1" max="1" width="6.75" style="52" customWidth="1"/>
    <col min="2" max="2" width="20.75" style="53" customWidth="1"/>
    <col min="3" max="3" width="10.8796296296296" style="54" customWidth="1"/>
    <col min="4" max="4" width="11.6296296296296" style="54" customWidth="1"/>
    <col min="5" max="5" width="10.8796296296296" style="54" customWidth="1"/>
    <col min="6" max="16384" width="9" style="54"/>
  </cols>
  <sheetData>
    <row r="1" s="51" customFormat="1" ht="30" customHeight="1" spans="1:5">
      <c r="A1" s="35" t="s">
        <v>13</v>
      </c>
      <c r="B1" s="61"/>
      <c r="C1" s="35"/>
      <c r="D1" s="35"/>
      <c r="E1" s="35"/>
    </row>
    <row r="2" s="60" customFormat="1" ht="30" customHeight="1" spans="1:33">
      <c r="A2" s="5" t="s">
        <v>1</v>
      </c>
      <c r="B2" s="62" t="s">
        <v>22</v>
      </c>
      <c r="C2" s="5" t="s">
        <v>4</v>
      </c>
      <c r="D2" s="5" t="s">
        <v>23</v>
      </c>
      <c r="E2" s="5" t="s">
        <v>6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="60" customFormat="1" ht="113" customHeight="1" spans="1:33">
      <c r="A3" s="63">
        <v>1</v>
      </c>
      <c r="B3" s="7" t="s">
        <v>71</v>
      </c>
      <c r="C3" s="25">
        <v>3</v>
      </c>
      <c r="D3" s="25" t="s">
        <v>25</v>
      </c>
      <c r="E3" s="25">
        <v>3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="60" customFormat="1" ht="102" customHeight="1" spans="1:33">
      <c r="A4" s="63">
        <v>2</v>
      </c>
      <c r="B4" s="7" t="s">
        <v>119</v>
      </c>
      <c r="C4" s="25">
        <v>6</v>
      </c>
      <c r="D4" s="25" t="s">
        <v>25</v>
      </c>
      <c r="E4" s="25">
        <v>6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</row>
    <row r="5" s="60" customFormat="1" ht="103" customHeight="1" spans="1:33">
      <c r="A5" s="63">
        <v>3</v>
      </c>
      <c r="B5" s="7" t="s">
        <v>98</v>
      </c>
      <c r="C5" s="25">
        <v>3</v>
      </c>
      <c r="D5" s="25" t="s">
        <v>25</v>
      </c>
      <c r="E5" s="25">
        <v>3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</row>
    <row r="6" ht="15.6" spans="1:5">
      <c r="A6" s="40">
        <v>4</v>
      </c>
      <c r="B6" s="42" t="s">
        <v>21</v>
      </c>
      <c r="C6" s="40">
        <f>SUM(C3:C5)</f>
        <v>12</v>
      </c>
      <c r="D6" s="56"/>
      <c r="E6" s="40">
        <f>SUM(E3:E5)</f>
        <v>12</v>
      </c>
    </row>
    <row r="7" ht="15.6" spans="1:5">
      <c r="A7" s="57"/>
      <c r="B7" s="58"/>
      <c r="C7" s="59"/>
      <c r="D7" s="59"/>
      <c r="E7" s="59"/>
    </row>
    <row r="8" ht="15.6" spans="1:5">
      <c r="A8" s="57"/>
      <c r="B8" s="58"/>
      <c r="C8" s="59"/>
      <c r="D8" s="59"/>
      <c r="E8" s="59"/>
    </row>
    <row r="9" ht="15.6" spans="1:5">
      <c r="A9" s="57"/>
      <c r="B9" s="58"/>
      <c r="C9" s="59"/>
      <c r="D9" s="59"/>
      <c r="E9" s="59"/>
    </row>
    <row r="10" ht="15.6" spans="1:5">
      <c r="A10" s="57"/>
      <c r="B10" s="58"/>
      <c r="C10" s="59"/>
      <c r="D10" s="59"/>
      <c r="E10" s="59"/>
    </row>
    <row r="11" ht="15.6" spans="1:5">
      <c r="A11" s="57"/>
      <c r="B11" s="58"/>
      <c r="C11" s="59"/>
      <c r="D11" s="59"/>
      <c r="E11" s="59"/>
    </row>
    <row r="12" ht="15.6" spans="1:5">
      <c r="A12" s="57"/>
      <c r="B12" s="58"/>
      <c r="C12" s="59"/>
      <c r="D12" s="59"/>
      <c r="E12" s="59"/>
    </row>
    <row r="13" ht="15.6" spans="1:5">
      <c r="A13" s="57"/>
      <c r="B13" s="58"/>
      <c r="C13" s="59"/>
      <c r="D13" s="59"/>
      <c r="E13" s="59"/>
    </row>
    <row r="14" ht="15.6" spans="1:5">
      <c r="A14" s="57"/>
      <c r="B14" s="58"/>
      <c r="C14" s="59"/>
      <c r="D14" s="59"/>
      <c r="E14" s="59"/>
    </row>
    <row r="15" ht="15.6" spans="1:5">
      <c r="A15" s="57"/>
      <c r="B15" s="58"/>
      <c r="C15" s="59"/>
      <c r="D15" s="59"/>
      <c r="E15" s="59"/>
    </row>
    <row r="16" ht="15.6" spans="1:5">
      <c r="A16" s="57"/>
      <c r="B16" s="58"/>
      <c r="C16" s="59"/>
      <c r="D16" s="59"/>
      <c r="E16" s="59"/>
    </row>
    <row r="17" ht="15.6" spans="1:5">
      <c r="A17" s="57"/>
      <c r="B17" s="58"/>
      <c r="C17" s="59"/>
      <c r="D17" s="59"/>
      <c r="E17" s="59"/>
    </row>
  </sheetData>
  <mergeCells count="1">
    <mergeCell ref="A1:E1"/>
  </mergeCells>
  <printOptions horizontalCentered="1"/>
  <pageMargins left="0.393055555555556" right="0.393055555555556" top="0.393055555555556" bottom="0.393055555555556" header="0.298611111111111" footer="0.298611111111111"/>
  <pageSetup paperSize="9" scale="97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workbookViewId="0">
      <selection activeCell="F2" sqref="F$1:F$1048576"/>
    </sheetView>
  </sheetViews>
  <sheetFormatPr defaultColWidth="9" defaultRowHeight="14.4" outlineLevelCol="4"/>
  <cols>
    <col min="1" max="1" width="6.75" style="52" customWidth="1"/>
    <col min="2" max="2" width="20.75" style="53" customWidth="1"/>
    <col min="3" max="3" width="10.8796296296296" style="54" customWidth="1"/>
    <col min="4" max="4" width="11.6296296296296" style="54" customWidth="1"/>
    <col min="5" max="5" width="10.8796296296296" style="54" customWidth="1"/>
    <col min="6" max="16384" width="9" style="54"/>
  </cols>
  <sheetData>
    <row r="1" s="51" customFormat="1" ht="30" customHeight="1" spans="1:5">
      <c r="A1" s="35" t="s">
        <v>14</v>
      </c>
      <c r="B1" s="35"/>
      <c r="C1" s="35"/>
      <c r="D1" s="35"/>
      <c r="E1" s="35"/>
    </row>
    <row r="2" ht="31.2" spans="1:5">
      <c r="A2" s="5" t="s">
        <v>1</v>
      </c>
      <c r="B2" s="5" t="s">
        <v>22</v>
      </c>
      <c r="C2" s="5" t="s">
        <v>4</v>
      </c>
      <c r="D2" s="5" t="s">
        <v>23</v>
      </c>
      <c r="E2" s="5" t="s">
        <v>6</v>
      </c>
    </row>
    <row r="3" ht="42" customHeight="1" spans="1:5">
      <c r="A3" s="8">
        <v>1</v>
      </c>
      <c r="B3" s="24" t="s">
        <v>84</v>
      </c>
      <c r="C3" s="25">
        <v>5</v>
      </c>
      <c r="D3" s="40" t="s">
        <v>25</v>
      </c>
      <c r="E3" s="25">
        <v>5</v>
      </c>
    </row>
    <row r="4" ht="47" customHeight="1" spans="1:5">
      <c r="A4" s="8">
        <v>2</v>
      </c>
      <c r="B4" s="55" t="s">
        <v>81</v>
      </c>
      <c r="C4" s="25">
        <v>5</v>
      </c>
      <c r="D4" s="40" t="s">
        <v>25</v>
      </c>
      <c r="E4" s="25">
        <v>5</v>
      </c>
    </row>
    <row r="5" ht="48" customHeight="1" spans="1:5">
      <c r="A5" s="8">
        <v>3</v>
      </c>
      <c r="B5" s="55" t="s">
        <v>47</v>
      </c>
      <c r="C5" s="25">
        <v>5</v>
      </c>
      <c r="D5" s="40" t="s">
        <v>25</v>
      </c>
      <c r="E5" s="25">
        <v>5</v>
      </c>
    </row>
    <row r="6" ht="46" customHeight="1" spans="1:5">
      <c r="A6" s="8">
        <v>4</v>
      </c>
      <c r="B6" s="55" t="s">
        <v>79</v>
      </c>
      <c r="C6" s="25">
        <v>5</v>
      </c>
      <c r="D6" s="40" t="s">
        <v>25</v>
      </c>
      <c r="E6" s="25">
        <v>5</v>
      </c>
    </row>
    <row r="7" ht="15.6" spans="1:5">
      <c r="A7" s="40">
        <v>5</v>
      </c>
      <c r="B7" s="42" t="s">
        <v>21</v>
      </c>
      <c r="C7" s="40">
        <v>20</v>
      </c>
      <c r="D7" s="56"/>
      <c r="E7" s="40">
        <v>20</v>
      </c>
    </row>
    <row r="8" ht="15.6" spans="1:5">
      <c r="A8" s="57"/>
      <c r="B8" s="58"/>
      <c r="C8" s="59"/>
      <c r="D8" s="59"/>
      <c r="E8" s="59"/>
    </row>
    <row r="9" ht="15.6" spans="1:5">
      <c r="A9" s="57"/>
      <c r="B9" s="58"/>
      <c r="C9" s="59"/>
      <c r="D9" s="59"/>
      <c r="E9" s="59"/>
    </row>
    <row r="10" ht="15.6" spans="1:5">
      <c r="A10" s="57"/>
      <c r="B10" s="58"/>
      <c r="C10" s="59"/>
      <c r="D10" s="59"/>
      <c r="E10" s="59"/>
    </row>
    <row r="11" ht="15.6" spans="1:5">
      <c r="A11" s="57"/>
      <c r="B11" s="58"/>
      <c r="C11" s="59"/>
      <c r="D11" s="59"/>
      <c r="E11" s="59"/>
    </row>
    <row r="12" ht="15.6" spans="1:5">
      <c r="A12" s="57"/>
      <c r="B12" s="58"/>
      <c r="C12" s="59"/>
      <c r="D12" s="59"/>
      <c r="E12" s="59"/>
    </row>
    <row r="13" ht="15.6" spans="1:5">
      <c r="A13" s="57"/>
      <c r="B13" s="58"/>
      <c r="C13" s="59"/>
      <c r="D13" s="59"/>
      <c r="E13" s="59"/>
    </row>
    <row r="14" ht="15.6" spans="1:5">
      <c r="A14" s="57"/>
      <c r="B14" s="58"/>
      <c r="C14" s="59"/>
      <c r="D14" s="59"/>
      <c r="E14" s="59"/>
    </row>
    <row r="15" ht="15.6" spans="1:5">
      <c r="A15" s="57"/>
      <c r="B15" s="58"/>
      <c r="C15" s="59"/>
      <c r="D15" s="59"/>
      <c r="E15" s="59"/>
    </row>
    <row r="16" ht="15.6" spans="1:5">
      <c r="A16" s="57"/>
      <c r="B16" s="58"/>
      <c r="C16" s="59"/>
      <c r="D16" s="59"/>
      <c r="E16" s="59"/>
    </row>
    <row r="17" ht="14.1" customHeight="1" spans="1:5">
      <c r="A17" s="57"/>
      <c r="B17" s="58"/>
      <c r="C17" s="59"/>
      <c r="D17" s="59"/>
      <c r="E17" s="59"/>
    </row>
  </sheetData>
  <mergeCells count="1">
    <mergeCell ref="A1:E1"/>
  </mergeCells>
  <printOptions horizontalCentered="1"/>
  <pageMargins left="0.393055555555556" right="0.393055555555556" top="0.393055555555556" bottom="0.393055555555556" header="0.298611111111111" footer="0.298611111111111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附件一</vt:lpstr>
      <vt:lpstr>附件三-（一）</vt:lpstr>
      <vt:lpstr>附件三-（二）</vt:lpstr>
      <vt:lpstr>附件三-（三）</vt:lpstr>
      <vt:lpstr>附件三-（四） </vt:lpstr>
      <vt:lpstr>附件三-（五）</vt:lpstr>
      <vt:lpstr>附件三--（六）</vt:lpstr>
      <vt:lpstr>附件三--（七）</vt:lpstr>
      <vt:lpstr>附件三--（八）</vt:lpstr>
      <vt:lpstr>附件三-（九）</vt:lpstr>
      <vt:lpstr>附件三-（十一）</vt:lpstr>
      <vt:lpstr>附件三-（十二）</vt:lpstr>
      <vt:lpstr>附件三-（十三）、（十四）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邹维维的iPhone</dc:creator>
  <cp:lastModifiedBy>杨波</cp:lastModifiedBy>
  <dcterms:created xsi:type="dcterms:W3CDTF">2019-08-27T05:12:00Z</dcterms:created>
  <cp:lastPrinted>2020-11-13T02:39:00Z</cp:lastPrinted>
  <dcterms:modified xsi:type="dcterms:W3CDTF">2021-03-02T03:46:50Z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